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hidePivotFieldList="1" defaultThemeVersion="166925"/>
  <mc:AlternateContent xmlns:mc="http://schemas.openxmlformats.org/markup-compatibility/2006">
    <mc:Choice Requires="x15">
      <x15ac:absPath xmlns:x15ac="http://schemas.microsoft.com/office/spreadsheetml/2010/11/ac" url="C:\Users\vidqy83\Downloads\"/>
    </mc:Choice>
  </mc:AlternateContent>
  <xr:revisionPtr revIDLastSave="0" documentId="13_ncr:1_{5317E2A9-7A15-474E-B184-37D86F2DA178}" xr6:coauthVersionLast="47" xr6:coauthVersionMax="47" xr10:uidLastSave="{00000000-0000-0000-0000-000000000000}"/>
  <bookViews>
    <workbookView xWindow="-12090" yWindow="-21600" windowWidth="25665" windowHeight="21030" tabRatio="828" xr2:uid="{ABD57A41-DEE1-481A-8F6F-6BE4A2A31B36}"/>
  </bookViews>
  <sheets>
    <sheet name="Index" sheetId="21" r:id="rId1"/>
    <sheet name="4.1.1" sheetId="56" r:id="rId2"/>
    <sheet name="4.1.2" sheetId="54" r:id="rId3"/>
    <sheet name="4.1.3" sheetId="2" r:id="rId4"/>
    <sheet name="5.1.1" sheetId="33" r:id="rId5"/>
    <sheet name="5.2.1" sheetId="49" r:id="rId6"/>
    <sheet name="5.2.2" sheetId="58" r:id="rId7"/>
    <sheet name="5.2.3" sheetId="27" r:id="rId8"/>
    <sheet name="5.2.4" sheetId="59" r:id="rId9"/>
    <sheet name="5.2.5" sheetId="55" r:id="rId10"/>
    <sheet name="5.2.6" sheetId="5" r:id="rId11"/>
    <sheet name="5.2.7" sheetId="7" r:id="rId12"/>
    <sheet name="6.1.1" sheetId="29" r:id="rId13"/>
    <sheet name="6.1.2" sheetId="52" r:id="rId14"/>
    <sheet name="6.1.3" sheetId="8" r:id="rId15"/>
    <sheet name="7.1.1" sheetId="60" r:id="rId16"/>
    <sheet name="7.1.2" sheetId="61" r:id="rId17"/>
    <sheet name="7.1.3" sheetId="44" r:id="rId18"/>
    <sheet name="7.1.4" sheetId="30" r:id="rId19"/>
    <sheet name="7.1.5" sheetId="62" r:id="rId20"/>
    <sheet name="7.1.6" sheetId="40" r:id="rId21"/>
  </sheets>
  <definedNames>
    <definedName name="_xlnm.Print_Area" localSheetId="1">'4.1.1'!$A$1:$H$25</definedName>
    <definedName name="_xlnm.Print_Area" localSheetId="2">'4.1.2'!$A$1:$M$26</definedName>
    <definedName name="_xlnm.Print_Area" localSheetId="3">'4.1.3'!$A$1:$G$10</definedName>
    <definedName name="_xlnm.Print_Area" localSheetId="4">'5.1.1'!$A$1:$L$24</definedName>
    <definedName name="_xlnm.Print_Area" localSheetId="5">'5.2.1'!$A$1:$S$33</definedName>
    <definedName name="_xlnm.Print_Area" localSheetId="6">'5.2.2'!$A$1:$AA$54</definedName>
    <definedName name="_xlnm.Print_Area" localSheetId="8">'5.2.4'!$A$1:$T$23</definedName>
    <definedName name="_xlnm.Print_Area" localSheetId="11">'5.2.7'!$A$1:$F$17</definedName>
    <definedName name="_xlnm.Print_Area" localSheetId="12">'6.1.1'!$A$1:$G$10</definedName>
    <definedName name="_xlnm.Print_Area" localSheetId="18">'7.1.4'!$A$1:$P$26</definedName>
    <definedName name="_xlnm.Print_Area" localSheetId="20">'7.1.6'!$A$1:$F$30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 i="30" l="1"/>
  <c r="L7" i="30"/>
  <c r="K7" i="30"/>
  <c r="L6" i="30"/>
  <c r="K6" i="30"/>
  <c r="L5" i="30"/>
  <c r="K5" i="30"/>
  <c r="L4" i="30"/>
  <c r="H16" i="30"/>
  <c r="I16" i="30"/>
  <c r="H17" i="30"/>
  <c r="I17" i="30"/>
  <c r="H18" i="30"/>
  <c r="I18" i="30"/>
  <c r="I15" i="30"/>
  <c r="H15" i="30"/>
  <c r="K6" i="60"/>
  <c r="F18" i="30" l="1"/>
  <c r="E18" i="30"/>
  <c r="E8" i="2"/>
  <c r="F8" i="2"/>
  <c r="I7" i="30" l="1"/>
  <c r="H7" i="30"/>
  <c r="H4" i="30"/>
  <c r="F17" i="30" l="1"/>
  <c r="E17" i="30"/>
  <c r="F16" i="30"/>
  <c r="E16" i="30"/>
  <c r="F15" i="30"/>
  <c r="E15" i="30"/>
  <c r="I5" i="30"/>
  <c r="I6" i="30"/>
  <c r="I4" i="30"/>
  <c r="H5" i="30"/>
  <c r="H6" i="30"/>
  <c r="F5" i="2"/>
  <c r="F6" i="2"/>
  <c r="F7" i="2"/>
  <c r="F4" i="2"/>
  <c r="E5" i="2"/>
  <c r="E6" i="2"/>
  <c r="E7" i="2"/>
  <c r="E4" i="2"/>
</calcChain>
</file>

<file path=xl/sharedStrings.xml><?xml version="1.0" encoding="utf-8"?>
<sst xmlns="http://schemas.openxmlformats.org/spreadsheetml/2006/main" count="582" uniqueCount="278">
  <si>
    <t>Domain 2: Learning &amp; skills</t>
  </si>
  <si>
    <t>Goal 4: Aboriginal children thrive in the early years</t>
  </si>
  <si>
    <t>Objective 4.1: Optimise early childhood development and participation in kinder</t>
  </si>
  <si>
    <t>Measure 4.1.1</t>
  </si>
  <si>
    <t>Number and proportion of eligible children enrolled in a funded four-year-old kindergarten program in the year before school</t>
  </si>
  <si>
    <t>Measure 4.1.2</t>
  </si>
  <si>
    <t xml:space="preserve">Number of children funded to participate in Early Start Kindergarten </t>
  </si>
  <si>
    <t>Measure 4.1.3</t>
  </si>
  <si>
    <t>Proportion of children vulnerable on one or more domain on the Australian Early Development Census</t>
  </si>
  <si>
    <t>Goal 5 : Aboriginal learners excel at school</t>
  </si>
  <si>
    <t>Objective 5.1: Bring Aboriginal achievement at school in line with learners' aspirations</t>
  </si>
  <si>
    <t>Measure 5.1.1</t>
  </si>
  <si>
    <t>Percentage of students scoring strong or exceeding – Literacy and Numeracy (NAPLAN) in Year 3, 5, 7 and 9</t>
  </si>
  <si>
    <t>Objective 5.2: Increase the proportion of Aboriginal students who feel safe and connected at school</t>
  </si>
  <si>
    <t>Measure 5.2.1</t>
  </si>
  <si>
    <t>Proportion of students who feel connected to their school</t>
  </si>
  <si>
    <t>Measure 5.2.2</t>
  </si>
  <si>
    <t>Student attendance rates in government schools</t>
  </si>
  <si>
    <t>Measure 5.2.3</t>
  </si>
  <si>
    <t>Number of Aboriginal people on school councils</t>
  </si>
  <si>
    <t>Measure 5.2.4</t>
  </si>
  <si>
    <t>Proportion of students who report experiencing bullying at school</t>
  </si>
  <si>
    <t>Measure 5.2.5</t>
  </si>
  <si>
    <t>Number and proportion of school-based Aboriginal education workers (principals, teachers, education support staff) across all government schools</t>
  </si>
  <si>
    <t>Measure 5.2.6</t>
  </si>
  <si>
    <t>Number of schools teaching an Aboriginal language</t>
  </si>
  <si>
    <t>Measure 5.2.7</t>
  </si>
  <si>
    <t>Number and proportion of government schools having undertaken Community Understanding and Safety Training</t>
  </si>
  <si>
    <t>Goal 6: Aboriginal learners are engaged at school</t>
  </si>
  <si>
    <t>Objective 6.1: Increase year 12 or equivalent attainment</t>
  </si>
  <si>
    <t>Measure 6.1.1</t>
  </si>
  <si>
    <t>Proportion of young people aged 20-24 with Year 12 or equivalent</t>
  </si>
  <si>
    <t>Measure 6.1.2</t>
  </si>
  <si>
    <t>Apparent retention rates for students in Years 10 to 12</t>
  </si>
  <si>
    <t>Measure 6.1.3</t>
  </si>
  <si>
    <t>Number of Aboriginal students that complete the VCE, VCAL or VET in Schools Certificate</t>
  </si>
  <si>
    <t>Goal 7: Aboriginal learners achieve their full potential after school</t>
  </si>
  <si>
    <t>Objective 7.1: Increase the proportion of Aboriginal young people in work or further education and training</t>
  </si>
  <si>
    <t>Measure 7.1.1</t>
  </si>
  <si>
    <t>Destinations of year 12 completers</t>
  </si>
  <si>
    <t>Measure 7.1.2</t>
  </si>
  <si>
    <t>Proportion of 17-24 year old school leavers participating in full time education and training and/or employment</t>
  </si>
  <si>
    <t>Measure 7.1.3</t>
  </si>
  <si>
    <t>Tertiary education participation and completion</t>
  </si>
  <si>
    <t>Measure 7.1.4</t>
  </si>
  <si>
    <t>Proportion of 20-64 year-olds with qualifications at Certificate III level or above</t>
  </si>
  <si>
    <t>Measure 7.1.5</t>
  </si>
  <si>
    <t>Proportion of 20-64 year old government-funded and total VET graduates employed and/or in further study after training</t>
  </si>
  <si>
    <t>Measure 7.1.6</t>
  </si>
  <si>
    <t>Graduates and trainees employed in the VPS</t>
  </si>
  <si>
    <t>Index</t>
  </si>
  <si>
    <t>Table 4.1.1. Number and proportion of eligible children enrolled in a funded four-year-old kindergarten program in the year before school</t>
  </si>
  <si>
    <t>Year</t>
  </si>
  <si>
    <t>Aboriginal (n)</t>
  </si>
  <si>
    <t xml:space="preserve">Aboriginal (%) </t>
  </si>
  <si>
    <t xml:space="preserve">All Victoria (%) </t>
  </si>
  <si>
    <t>Gap</t>
  </si>
  <si>
    <t>Rate Ratio</t>
  </si>
  <si>
    <t>Source: Released administrative data, Department of Education, Victoria.</t>
  </si>
  <si>
    <t>Defintion: The kindergarten participation rate represents the number of children enrolled in first year kindergarten as a percentage of Victoria’s Year Before School population.</t>
  </si>
  <si>
    <t>Notes and caveats:</t>
  </si>
  <si>
    <t>For 2018 to 2022 inclusive, reported rates are calculated on ABS estimated resident population estimates which are based on the 2016 census data, while the historical figures (i.e. 2013-2017) are based on 2011 census estimates.  Prior to 2013 the calculation of the total kindergarten participation rate was based on different assumptions to the Aboriginal participation rate. The figures in the above table may differ to those in previous reports.</t>
  </si>
  <si>
    <t>Given the small target population for this data, rates are more likely to be unstable and fluctuate over time</t>
  </si>
  <si>
    <t>Aboriginal population estimates used as the denominator to calculate the kindergarten participation rate are subject to a margin for error and should be interpreted with some caution.</t>
  </si>
  <si>
    <t>Table 4.1.2. Number of children funded to participate in Early Start Kindergarten</t>
  </si>
  <si>
    <t>Aboriginal (%)</t>
  </si>
  <si>
    <t>Definition: Number and proportion Aboriginal and Torres Strait Islander children funded to participate in Early Start Kindergarten or Access to Early Learning.</t>
  </si>
  <si>
    <t xml:space="preserve">Access to Early Learning eligibility is determined by AEL lead agencies, based on multiple child/family characteristics. </t>
  </si>
  <si>
    <t>Table 4.1.2. Number of children enrolled in 3 Year Old Kinder</t>
  </si>
  <si>
    <t>Notes: Number and proportion Aboriginal and Torres Strait Islander children funded to participate in kindergarten in Victoria</t>
  </si>
  <si>
    <t>New data is not available</t>
  </si>
  <si>
    <t>Table 4.1.3. Proportion of children vulnerable on one or more domain on the Australian Early Development Census</t>
  </si>
  <si>
    <t>All Victorians (%)</t>
  </si>
  <si>
    <t>Source: Australian Early Developmental Census (Victoria only)</t>
  </si>
  <si>
    <t>Definition: Proportion of children vulnerable on one or more domain of the Australian Early Development Census, undertaken every three years.</t>
  </si>
  <si>
    <t>Table 5.1.1a. Percentage of students scoring strong or exceeding – Reading (NAPLAN) in Year 3, 5, 7 and 9</t>
  </si>
  <si>
    <t>Grade</t>
  </si>
  <si>
    <t>Non-Aboriginal (%)</t>
  </si>
  <si>
    <t>Rate ratio</t>
  </si>
  <si>
    <t>Year 3</t>
  </si>
  <si>
    <t>Year 5</t>
  </si>
  <si>
    <t>Year 7</t>
  </si>
  <si>
    <t>Year 9</t>
  </si>
  <si>
    <t xml:space="preserve">Source: National Assessment Program, Literacy and Numeracy, Achievement in Reading, Writing, Language Conventions and Numeracy, National Report, ACARA </t>
  </si>
  <si>
    <t>From 2023, ACARA reset the NAPLAN measurement scale, moving from 10 achievement bands to 4 proficiency levels. This change marks the start of a new time series. For historical data, refer to the 2023 edition of the VGAAR.</t>
  </si>
  <si>
    <t>For definitions of measurement scale please see https://www.nap.edu.au/naplan/results-and-reports/proficiency-level-descriptions</t>
  </si>
  <si>
    <t>Table 5.1.1b. Percentage of students scoring strong or exceeding – Numeracy (NAPLAN) in Year 3, 5, 7 and 9</t>
  </si>
  <si>
    <t>Table 5.2.1. Proportion of students who feel connected to their school, by year level</t>
  </si>
  <si>
    <t>2019</t>
  </si>
  <si>
    <t>Aboriginal students (%)</t>
  </si>
  <si>
    <t xml:space="preserve">All students (%) </t>
  </si>
  <si>
    <t>Gap (%)</t>
  </si>
  <si>
    <t>Years 4 to 6</t>
  </si>
  <si>
    <t>Years 7 to 9</t>
  </si>
  <si>
    <t>Years 10 to 12</t>
  </si>
  <si>
    <t>Years 4 to 12</t>
  </si>
  <si>
    <t>Source: Attitudes to School Survey, Department of Education, Victoria.</t>
  </si>
  <si>
    <t>(a) In 2017, the Attitudes to School Survey was redesigned and as such cannot be compared to earlier years.</t>
  </si>
  <si>
    <t>(b) In 2020, the Attitudes to School Survey was an optional collection with significantly lower participation, and extended collection period. Data at system level is not to be used for determining targets to be compared with previous years.</t>
  </si>
  <si>
    <t>(c) In 2023 the methodology for calculating percentage endorsement for surveys was revised to no longer include skipped responses. The time series has been updated to use the new methodology and has been applied to previous years.</t>
  </si>
  <si>
    <t xml:space="preserve">(d) Data for 2017 to 2021 may not match previously published data due to a change in methodology in 2022. </t>
  </si>
  <si>
    <t>(e) Data is reported by Victorian government-funded schools only.</t>
  </si>
  <si>
    <t>Table 5.2.2. Student attendance rates in government schools</t>
  </si>
  <si>
    <t> </t>
  </si>
  <si>
    <t>Year 1</t>
  </si>
  <si>
    <t>Year 2</t>
  </si>
  <si>
    <t>Year 4</t>
  </si>
  <si>
    <t>Year 6</t>
  </si>
  <si>
    <t>Year 8</t>
  </si>
  <si>
    <t>Year 10</t>
  </si>
  <si>
    <t>n/a</t>
  </si>
  <si>
    <t>Source: National Student Attendance Data Collection, Australian Curriculum, Assessment and Reporting Authority (ACARA)</t>
  </si>
  <si>
    <t>(a) Attendance rate is defined as the number of actual full-time equivalent student-days attended by full-time students in Years 1-10 as a percentage of the total number of possible student-days attended over the period. Data is collected in Semester 1.</t>
  </si>
  <si>
    <r>
      <t>(b) National data on the student attendance rate is available from the 2014 reporting year. For data on attendance rates before 2014 by state and territory by school sector see previous editions of the </t>
    </r>
    <r>
      <rPr>
        <i/>
        <sz val="8"/>
        <color theme="1"/>
        <rFont val="Arial"/>
        <family val="2"/>
      </rPr>
      <t>National Report on Schooling in Australia</t>
    </r>
    <r>
      <rPr>
        <sz val="8"/>
        <color theme="1"/>
        <rFont val="Arial"/>
        <family val="2"/>
      </rPr>
      <t>.</t>
    </r>
  </si>
  <si>
    <t>(c) Care should be taken in comparing attendance rates and levels across school years and jurisdictions given the very different number of students on whom these data is calculated.</t>
  </si>
  <si>
    <t xml:space="preserve">(d) For the 2014 and 2015 reporting years, geolocation is reported as agreed by the Ministerial Council on Education, Employment, Training and Youth Affairs in 2004. </t>
  </si>
  <si>
    <t>(e) From the 2016 reporting year, geolocation is reported as the Australian Bureau of Statistics Remoteness Area.</t>
  </si>
  <si>
    <t>(f) For 2019, a correction was made to Year 7, Non-Aboriginal data.</t>
  </si>
  <si>
    <t>(g) For 2020, the data was not collected due to the impact of the COVID-19 Pandemic.</t>
  </si>
  <si>
    <t>(h) Data is reported by Victorian government-funded schools only.</t>
  </si>
  <si>
    <t>Table 5.2.3. Number of Aboriginal People on school councils</t>
  </si>
  <si>
    <t>Number of schools (n)</t>
  </si>
  <si>
    <t>Proportion of responding schools (%)</t>
  </si>
  <si>
    <t>Number of Aboriginal persons on councils (n)</t>
  </si>
  <si>
    <t xml:space="preserve">Source: Department of Education, Victoria (2024 Term 3 Principal Survey, formerly known as the Supplementary School Census) </t>
  </si>
  <si>
    <t>Definition: The number of Aboriginal people reported to be on school councils of Victorian Government schools, and the number of Victorian Government schools reporting to have a least one Aboriginal person on their School Council, as reported by the school through the Supplementary School Census</t>
  </si>
  <si>
    <t>Data quality statement: data is self-reported by schools</t>
  </si>
  <si>
    <t>Note: 818 Victorian Government schools submitted the Principal Survey in 2024 compared to 744 in 2023 and 1,187 in 2020. Due to this variation in participation rates, direct comparisons between years cannot be made.</t>
  </si>
  <si>
    <t>Table 5.2.4. Proportion of Aboriginal students who report experiencing bullying at school, 2017 to 2023</t>
  </si>
  <si>
    <t>Year 4–6</t>
  </si>
  <si>
    <t>Year 7–9</t>
  </si>
  <si>
    <t>Year 10–12</t>
  </si>
  <si>
    <t>Non-Aboriginal students (%)</t>
  </si>
  <si>
    <t>All students (%)</t>
  </si>
  <si>
    <t>Table 5.2.5a. Number and proportion of school-based Aboriginal education workers across all schools</t>
  </si>
  <si>
    <t>Staff category</t>
  </si>
  <si>
    <t>Year ending 30th June</t>
  </si>
  <si>
    <t>Number of school based education workers that identify as Aboriginal - FTE (n)</t>
  </si>
  <si>
    <t>Number of school based education workers - FTE (n)</t>
  </si>
  <si>
    <t>Proportion of all school based education workers that identify as Aboriginal - FTE (%)</t>
  </si>
  <si>
    <t>Education Support</t>
  </si>
  <si>
    <t>Teachers</t>
  </si>
  <si>
    <t>Principals</t>
  </si>
  <si>
    <t>Total</t>
  </si>
  <si>
    <t>Source: Released administrative data, Department of Education, Victoria</t>
  </si>
  <si>
    <t>(a) 'Education Support' workers include the Koorie Engagement Support Officers, being positions that are not based in schools.</t>
  </si>
  <si>
    <r>
      <t xml:space="preserve">(b) 'FTE' represents </t>
    </r>
    <r>
      <rPr>
        <i/>
        <sz val="8"/>
        <color theme="1"/>
        <rFont val="Arial"/>
        <family val="2"/>
      </rPr>
      <t xml:space="preserve">Full Time Equivalent </t>
    </r>
    <r>
      <rPr>
        <sz val="8"/>
        <color theme="1"/>
        <rFont val="Arial"/>
        <family val="2"/>
      </rPr>
      <t>positions.</t>
    </r>
  </si>
  <si>
    <t>(c) Data is reported by Victorian government-funded schools only.</t>
  </si>
  <si>
    <t>Table 5.2.5b. Number and proportion of Aboriginal Victorians working in the Education and training sector</t>
  </si>
  <si>
    <t>Aboriginal</t>
  </si>
  <si>
    <t>Non-Aboriginal</t>
  </si>
  <si>
    <t>Not stated</t>
  </si>
  <si>
    <t>Source: ABS Census of Population and Housing</t>
  </si>
  <si>
    <r>
      <t xml:space="preserve">Definition: Industry of employment </t>
    </r>
    <r>
      <rPr>
        <i/>
        <sz val="8"/>
        <color theme="1"/>
        <rFont val="Arial"/>
        <family val="2"/>
      </rPr>
      <t>Education and Training</t>
    </r>
    <r>
      <rPr>
        <sz val="8"/>
        <color theme="1"/>
        <rFont val="Arial"/>
        <family val="2"/>
      </rPr>
      <t xml:space="preserve"> (ANZSIC06) (IND06P) - 1 Digit</t>
    </r>
  </si>
  <si>
    <t>Counting: persons by place of usual residence</t>
  </si>
  <si>
    <t>Note: All counts output from TableBuilder have been randomly adjusted by the ABS to avoid the release of confidential data.</t>
  </si>
  <si>
    <t>Table 5.2.6. Number of schools teaching an Aboriginal language</t>
  </si>
  <si>
    <t>Schools teaching an Aboriginal language (n)</t>
  </si>
  <si>
    <t xml:space="preserve"> -</t>
  </si>
  <si>
    <t>(a) The number of Victorian Government schools teaching an Aboriginal language program.</t>
  </si>
  <si>
    <t>(b) For 2021 and 2022, the data was not collected due to the COVID-19 Pandemic.</t>
  </si>
  <si>
    <t>(c) Data is reported by participating Victorian government-funded schools only.</t>
  </si>
  <si>
    <t>Table 5.2.7 Number of schools undertaking Community Understanding and Safety Training</t>
  </si>
  <si>
    <t>School campuses having undertaken CUST (n)</t>
  </si>
  <si>
    <t>Schools campuses having undertaken CUST (%)</t>
  </si>
  <si>
    <r>
      <t xml:space="preserve">Definition: The number of schools having undertaken </t>
    </r>
    <r>
      <rPr>
        <i/>
        <sz val="8"/>
        <color theme="1"/>
        <rFont val="Arial"/>
        <family val="2"/>
      </rPr>
      <t xml:space="preserve">Community Understanding and Safety Training </t>
    </r>
    <r>
      <rPr>
        <sz val="8"/>
        <color theme="1"/>
        <rFont val="Arial"/>
        <family val="2"/>
      </rPr>
      <t>(CUST), a funded DE initiative.</t>
    </r>
  </si>
  <si>
    <t xml:space="preserve">(a) The data have been revised based on the number of current school campuses. Variance from previous data is due to school closures, new schools and factors relating to the Area level reporting. </t>
  </si>
  <si>
    <t>(b) For 2023, the CUST program focussed on unmet demand at remaining schools: i) which had not previously undertaken training;
or ii) with new staff who had not previously undertaken training.</t>
  </si>
  <si>
    <t>(c) Data is for participating Victorian government-funded schools only.</t>
  </si>
  <si>
    <t>Table 6.1.1. Proportion of young people aged 20-24 with Year 12 or equivalent</t>
  </si>
  <si>
    <t>ABS Census of Population and Housing</t>
  </si>
  <si>
    <t>Table 6.1.2. Apparent retention rates for students in Years 10 to 12</t>
  </si>
  <si>
    <t xml:space="preserve">Source: Released administrative data, Department of Education, Victoria; Schools Australia, Australian Bureau of Statistics (ABS). </t>
  </si>
  <si>
    <t>Definition: The apparent retention rate is an indicative measure of the number of full-time school students in a designated year level of schooling as a percentage of their respective cohort group in a base year. For example, the apparent retention rate for Year 10 – Year 12, 2017, is the number of students in Year 12, 2017 as a percentage of the number of students in the Year 10 cohort in 2015 (the base year), two years earlier. Part-time and ungraded students are not included in calculations of apparent retention rates.</t>
  </si>
  <si>
    <t xml:space="preserve">It is not currently possible to calculate actual retention rates. There are a number of reasons why apparent rates may differ from actual rates, why they may differ between states and territories and between school sectors, and why apparent retention rates by state and/or sector may exceed 100 per cent. </t>
  </si>
  <si>
    <t>The reasons for complexity in calculating actual retention rates include, but are not limited to: students progressing at a faster or slower than the expected rate of one school year/grade per year, students changing between full-time or part-time study migration (interstate/international), students changing schools across state boundaries, students transferring between school sectors enrolment policies (contributing to different age/year level structures), age/year level requirements for leaving school, the availability of approved alternatives to senior schooling.</t>
  </si>
  <si>
    <t>Data is reported by Victorian government-funded schools only.</t>
  </si>
  <si>
    <t>Aboriginal students (n)</t>
  </si>
  <si>
    <t>Source: Victorian Curriculum and Assessment Authority (VCAA)</t>
  </si>
  <si>
    <t>From 2024, VET in Schools completions and Victorian Certificate of Applied Learning (VCAL) completions, are not included in this data.</t>
  </si>
  <si>
    <t>VPC is an accredited foundation secondary qualification under the Education and Training Reform Act 2006 (Vic) aligned to Level 1 in the Australian Qualifications Framework (AQF).</t>
  </si>
  <si>
    <t>Table 7.1.1. Destinations of year 12 completers</t>
  </si>
  <si>
    <t>In Education or Training</t>
  </si>
  <si>
    <t>Not in Education or Training</t>
  </si>
  <si>
    <t>Apprenticeship/ Traineeship</t>
  </si>
  <si>
    <t>Bachelor degree</t>
  </si>
  <si>
    <t>Certificates/
Diplomas</t>
  </si>
  <si>
    <t>In Education or Training Total</t>
  </si>
  <si>
    <t>Employed</t>
  </si>
  <si>
    <t>Looking for work or NILFET</t>
  </si>
  <si>
    <t>Not in Education or Training Total</t>
  </si>
  <si>
    <t>Source: OnTrack Survey, Department of Education, Victoria.</t>
  </si>
  <si>
    <t xml:space="preserve">Data are not available prior to 2009. </t>
  </si>
  <si>
    <t>Aboriginal' results include Aboriginal, Torres Strait Islander, Aboriginal and Torres Strait Islander respondents.</t>
  </si>
  <si>
    <t>Reported 'NILFET' results are respondents categorised as Not in Labour Force, Education or Training.</t>
  </si>
  <si>
    <t>Columns may not add to 100 per cent due to rounding.</t>
  </si>
  <si>
    <t>Table 7.1.2a. Proportion of 17-24 year old school leavers participating in full-time education and training and/or employment, 2021</t>
  </si>
  <si>
    <t>Level of engagement in education, training and/or employment</t>
  </si>
  <si>
    <t>Non-Aboriginal (n)</t>
  </si>
  <si>
    <t>Fully engaged</t>
  </si>
  <si>
    <r>
      <t>Partially engaged</t>
    </r>
    <r>
      <rPr>
        <b/>
        <vertAlign val="superscript"/>
        <sz val="9"/>
        <rFont val="Arial"/>
        <family val="2"/>
      </rPr>
      <t>(a)</t>
    </r>
  </si>
  <si>
    <t>Not Engaged</t>
  </si>
  <si>
    <t>Engagement status undetermined/Not Stated</t>
  </si>
  <si>
    <r>
      <t xml:space="preserve">(a) Includes </t>
    </r>
    <r>
      <rPr>
        <i/>
        <sz val="8"/>
        <color rgb="FF000000"/>
        <rFont val="Arial"/>
        <family val="2"/>
      </rPr>
      <t>Partially engaged</t>
    </r>
    <r>
      <rPr>
        <sz val="8"/>
        <color rgb="FF000000"/>
        <rFont val="Arial"/>
        <family val="2"/>
      </rPr>
      <t xml:space="preserve"> and </t>
    </r>
    <r>
      <rPr>
        <i/>
        <sz val="8"/>
        <color rgb="FF000000"/>
        <rFont val="Arial"/>
        <family val="2"/>
      </rPr>
      <t>At least partially engaged</t>
    </r>
    <r>
      <rPr>
        <sz val="8"/>
        <color rgb="FF000000"/>
        <rFont val="Arial"/>
        <family val="2"/>
      </rPr>
      <t>.</t>
    </r>
  </si>
  <si>
    <t>Data quality statement: Cells in this table have been randomly adjusted to avoid the release of confidential data. No reliance should be placed on small cells.</t>
  </si>
  <si>
    <t>Table 7.1.2b Number of 17-24 year old school leavers participating in full-time education and training and/or employment</t>
  </si>
  <si>
    <t>Table 7.1.2c Proportion of 17-24 year old school leavers participating in full-time education and training and/or employment</t>
  </si>
  <si>
    <r>
      <t>Partially engaged</t>
    </r>
    <r>
      <rPr>
        <vertAlign val="superscript"/>
        <sz val="9"/>
        <rFont val="Arial"/>
        <family val="2"/>
      </rPr>
      <t>(a)</t>
    </r>
  </si>
  <si>
    <t>Table 7.1.3a. Participation and completion of Victorian 18-24 year olds in VET studies, by Aboriginal status</t>
  </si>
  <si>
    <t>Aboriginal enrolments (n)</t>
  </si>
  <si>
    <t>Aboriginal completions (n)</t>
  </si>
  <si>
    <t>Aboriginal Completions as a proportion of enrolements (%)</t>
  </si>
  <si>
    <t>Enrolments as a proportion of Aboriginal 18-24 year old population (%)</t>
  </si>
  <si>
    <t>Completions as a proportion of Aboriginal 18-24 year old population (%)</t>
  </si>
  <si>
    <t>Non-Aboriginal enrolments (n)</t>
  </si>
  <si>
    <t>Non-Aboriginal completions (n)</t>
  </si>
  <si>
    <t>Non-Aboriginal Completions as a proportion of enrolements (%)</t>
  </si>
  <si>
    <t>Enrolments as a proportion of Non-Aboriginal 18-24 year old population (%)</t>
  </si>
  <si>
    <t>Completions as a proportion of Non-Aboriginal 18-24 year old population (%)</t>
  </si>
  <si>
    <r>
      <t>Non-university</t>
    </r>
    <r>
      <rPr>
        <b/>
        <vertAlign val="superscript"/>
        <sz val="9"/>
        <rFont val="Arial"/>
        <family val="2"/>
      </rPr>
      <t>(a)</t>
    </r>
    <r>
      <rPr>
        <b/>
        <sz val="9"/>
        <rFont val="Arial"/>
        <family val="2"/>
      </rPr>
      <t xml:space="preserve"> VET provider</t>
    </r>
  </si>
  <si>
    <t>VET studies at Universities</t>
  </si>
  <si>
    <t>Source: National Centre for Vocational Education Research (NCVER) VOCSTATS (unpublished)</t>
  </si>
  <si>
    <t>(a) VET training providers includes TAFE institutes, Community education providers, Enterprise providers and private training providers. Schools are excluded.</t>
  </si>
  <si>
    <t>State is derived from the state/territory of the registered training organisations' head office</t>
  </si>
  <si>
    <t xml:space="preserve">7.1.3b. University access, participation and course completion, by Aboriginal status, Victoria </t>
  </si>
  <si>
    <t>All commencing domestic students (n)</t>
  </si>
  <si>
    <t>Aboriginal commencing students (n)</t>
  </si>
  <si>
    <r>
      <t>Aboriginal access rate (%)</t>
    </r>
    <r>
      <rPr>
        <b/>
        <vertAlign val="superscript"/>
        <sz val="9"/>
        <color theme="1"/>
        <rFont val="Arial"/>
        <family val="2"/>
      </rPr>
      <t>(a)</t>
    </r>
  </si>
  <si>
    <t>All domestic students (n)</t>
  </si>
  <si>
    <r>
      <t>Aboriginal participation rate (%)</t>
    </r>
    <r>
      <rPr>
        <b/>
        <vertAlign val="superscript"/>
        <sz val="9"/>
        <color theme="1"/>
        <rFont val="Arial"/>
        <family val="2"/>
      </rPr>
      <t>(b)</t>
    </r>
  </si>
  <si>
    <t>All award course completion (n)</t>
  </si>
  <si>
    <t>Aboriginal award course completion (n)</t>
  </si>
  <si>
    <r>
      <t>Aboriginal attainment rate (%)</t>
    </r>
    <r>
      <rPr>
        <b/>
        <vertAlign val="superscript"/>
        <sz val="9"/>
        <color theme="1"/>
        <rFont val="Arial"/>
        <family val="2"/>
      </rPr>
      <t>(c)</t>
    </r>
  </si>
  <si>
    <t>Source: Department of Education (Commonwealth), Higher Education Statistics: Section 1 Commencing students, Section 2 All students, Section 6 Indigenous students, Section 14 Award course completion</t>
  </si>
  <si>
    <t>(a) Aboriginal students as a proportion of total commencing Victorian onshore students</t>
  </si>
  <si>
    <t>(b) Aboriginal students as a proportion of total Victorian onshore students</t>
  </si>
  <si>
    <t>(c) Award course completions by Aboriginal students as a proportion of total Victorian students who completed an award course</t>
  </si>
  <si>
    <t>Table 7.1.4a Proportion of 20-64 year-olds with qualifications at Certificate III level or above, 2006 to 2021</t>
  </si>
  <si>
    <t>Not stated (n)</t>
  </si>
  <si>
    <t>Defintion: QALLP Non-School Qualification: Level of Education (Certificate III and above) by INGP Aboriginal Status by STATE (UR)</t>
  </si>
  <si>
    <t>Table 7.1.4b Proportion of 20-64 year-olds with non­school qualification at Certificate III level or above and/or currently studying at Certificate III level or above, 2006 to 2021</t>
  </si>
  <si>
    <t>Defintion: C3SP Attainment of Certificate III or higher or Working Towards a Non-School Qualification by INGP Aboriginal Status by STATE (UR)</t>
  </si>
  <si>
    <t>Table 7.1.5.a Proportion of 20-64 year old Aboriginal government-funded and total VET graduates employed and/or in further study after training</t>
  </si>
  <si>
    <t>Total VET graduates employed and/or in further study (%)</t>
  </si>
  <si>
    <t>Total VET graduates employed after training (%)</t>
  </si>
  <si>
    <t>Total VET graduates in further study after training (%)</t>
  </si>
  <si>
    <t>Government-funded VET graduates employed and/or in further study (%)</t>
  </si>
  <si>
    <t>Government-funded VET graduates employed after training (%)</t>
  </si>
  <si>
    <t>Government-funded VET graduates in further study after training (%)</t>
  </si>
  <si>
    <t xml:space="preserve">Source: Report on Government Services 2024; Total VET graduates from Table 5A.20; Government-funded VET graduates from Table 5A.21 
</t>
  </si>
  <si>
    <t>Definition: Total VET graduates includes graduates in receipt of government-funding and fee-for-service graduates. It excludes fee-for-service graduates who completed their VET outside Australia.</t>
  </si>
  <si>
    <t xml:space="preserve">Graduates ‘employed after training’ and graduates ‘in further study after training’ are subsets of graduates who are ‘employed and/or in further study’. Graduates can be both employed and engaged in further study. </t>
  </si>
  <si>
    <t>From 2019, the Student Outcomes Survey only collects data on students who completed nationally recognised VET delivered by RTOs in Australia during 2018.</t>
  </si>
  <si>
    <t>The exclusion of non-nationally recognised training represents a change in the survey scope compared with prior years. The revised survey scope has no statistically significant effect on the national survey results, as such the revised scope was not applied to the estimates prior to 2019.</t>
  </si>
  <si>
    <t>Table 7.1.5.b Proportion of 20-64 year old All Persons government-funded and total VET graduates employed and/or in further study after training</t>
  </si>
  <si>
    <t>Table 7.1.6. Graduates and trainees employed in the VPS</t>
  </si>
  <si>
    <t>Program</t>
  </si>
  <si>
    <t>Intake</t>
  </si>
  <si>
    <t>Current or completed</t>
  </si>
  <si>
    <t>Barring Djinang Internship Program</t>
  </si>
  <si>
    <t>2017–18</t>
  </si>
  <si>
    <t>2018–19</t>
  </si>
  <si>
    <t>2019–20</t>
  </si>
  <si>
    <t>2020–21</t>
  </si>
  <si>
    <t>2021–22</t>
  </si>
  <si>
    <t xml:space="preserve">2022–23 </t>
  </si>
  <si>
    <t>2023–24</t>
  </si>
  <si>
    <t>Aboriginal pathway into the Victorian Government graduate program</t>
  </si>
  <si>
    <t>Youth Employment Scheme (YES) Trainee Program</t>
  </si>
  <si>
    <r>
      <t>2019</t>
    </r>
    <r>
      <rPr>
        <vertAlign val="superscript"/>
        <sz val="9"/>
        <rFont val="Arial"/>
        <family val="2"/>
      </rPr>
      <t>(a)</t>
    </r>
  </si>
  <si>
    <r>
      <t>2024</t>
    </r>
    <r>
      <rPr>
        <vertAlign val="superscript"/>
        <sz val="9"/>
        <rFont val="Arial"/>
        <family val="2"/>
      </rPr>
      <t xml:space="preserve">(b)(c) </t>
    </r>
  </si>
  <si>
    <t>Source: Internal records from the Victorian Public Service Commission; Department of Jobs, Skills, Industry and Regions.</t>
  </si>
  <si>
    <t>(a) Excludes 10 participants from the school based traineeship program with Victoria Police.</t>
  </si>
  <si>
    <t>(b) The number of YES participants registered in 2024 is below previous years due to several participants being registered at start of the school year (February 2025). These registrations will be captured in 2025.</t>
  </si>
  <si>
    <t>(c) The number of current or completed YES participants is lower in 2024 due to early exits from the program. This is often a result of participants transitioning into VPS roles.</t>
  </si>
  <si>
    <t>For 2014 onwards, students were not permitted to complete both the VCE and VCAL in the same year.</t>
  </si>
  <si>
    <t>Table 6.1.3b. Number of Aboriginal students who complete the Victorian Certificate of Education (VCE), including VCE Vocational Major, and who complete the Victorian Pathways Certificate</t>
  </si>
  <si>
    <t>Table 6.1.3a. Number of Aboriginal students who complete the VCE, VCAL or VET in Schools Certificate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</si>
</sst>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3" formatCode="_-* #,##0.00_-;\-* #,##0.00_-;_-* &quot;-&quot;??_-;_-@_-"/>
    <numFmt numFmtId="164" formatCode="_(* #,##0.00_);_(* \(#,##0.00\);_(* &quot;-&quot;??_);_(@_)"/>
    <numFmt numFmtId="165" formatCode="[$$-C09]#,##0.00;[Red]&quot;-&quot;[$$-C09]#,##0.00"/>
    <numFmt numFmtId="166" formatCode="0.0"/>
    <numFmt numFmtId="167" formatCode="0.0%"/>
    <numFmt numFmtId="168" formatCode="#,##0.0"/>
    <numFmt numFmtId="169" formatCode="_-* #,##0_-;\-* #,##0_-;_-* &quot;-&quot;??_-;_-@_-"/>
    <numFmt numFmtId="170" formatCode="_(* #,##0_);_(* \(#,##0\);_(* &quot;-&quot;??_);_(@_)"/>
    <numFmt numFmtId="172" formatCode="0.0000000000000000%"/>
  </numFmts>
  <fonts count="102">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2"/>
      <color rgb="FF222222"/>
      <name val="Arial"/>
      <family val="2"/>
    </font>
    <font>
      <sz val="11"/>
      <color theme="0"/>
      <name val="Calibri"/>
      <family val="2"/>
      <scheme val="minor"/>
    </font>
    <font>
      <sz val="11"/>
      <name val="Calibri"/>
      <family val="2"/>
      <scheme val="minor"/>
    </font>
    <font>
      <sz val="11"/>
      <color rgb="FF000000"/>
      <name val="Calibri"/>
      <family val="2"/>
      <scheme val="minor"/>
    </font>
    <font>
      <sz val="10"/>
      <name val="Arial"/>
      <family val="2"/>
    </font>
    <font>
      <sz val="12"/>
      <name val="Arial"/>
      <family val="2"/>
    </font>
    <font>
      <sz val="8"/>
      <name val="Arial"/>
      <family val="2"/>
    </font>
    <font>
      <b/>
      <sz val="9"/>
      <color rgb="FF000000"/>
      <name val="Arial"/>
      <family val="2"/>
    </font>
    <font>
      <b/>
      <sz val="9"/>
      <color theme="1"/>
      <name val="Arial"/>
      <family val="2"/>
    </font>
    <font>
      <sz val="9"/>
      <color rgb="FF000000"/>
      <name val="Arial"/>
      <family val="2"/>
    </font>
    <font>
      <sz val="11"/>
      <color theme="1"/>
      <name val="Arial"/>
      <family val="2"/>
    </font>
    <font>
      <b/>
      <sz val="11"/>
      <color theme="1"/>
      <name val="Arial"/>
      <family val="2"/>
    </font>
    <font>
      <sz val="9"/>
      <color theme="1"/>
      <name val="Arial"/>
      <family val="2"/>
    </font>
    <font>
      <sz val="8"/>
      <color theme="1"/>
      <name val="Arial"/>
      <family val="2"/>
    </font>
    <font>
      <sz val="9"/>
      <name val="Arial"/>
      <family val="2"/>
    </font>
    <font>
      <sz val="11"/>
      <name val="Arial"/>
      <family val="2"/>
    </font>
    <font>
      <b/>
      <sz val="11"/>
      <name val="Arial"/>
      <family val="2"/>
    </font>
    <font>
      <b/>
      <sz val="9"/>
      <name val="Arial"/>
      <family val="2"/>
    </font>
    <font>
      <sz val="8"/>
      <color rgb="FF1F1F11"/>
      <name val="Arial"/>
      <family val="2"/>
    </font>
    <font>
      <sz val="8"/>
      <color rgb="FF000000"/>
      <name val="Arial"/>
      <family val="2"/>
    </font>
    <font>
      <u/>
      <sz val="11"/>
      <color theme="10"/>
      <name val="Arial"/>
      <family val="2"/>
    </font>
    <font>
      <i/>
      <sz val="8"/>
      <color theme="1"/>
      <name val="Arial"/>
      <family val="2"/>
    </font>
    <font>
      <b/>
      <sz val="8"/>
      <name val="Arial"/>
      <family val="2"/>
    </font>
    <font>
      <b/>
      <vertAlign val="superscript"/>
      <sz val="9"/>
      <name val="Arial"/>
      <family val="2"/>
    </font>
    <font>
      <u/>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8"/>
      <color theme="3"/>
      <name val="Calibri Light"/>
      <family val="2"/>
      <scheme val="major"/>
    </font>
    <font>
      <sz val="11"/>
      <color rgb="FF9C6500"/>
      <name val="Calibri"/>
      <family val="2"/>
      <scheme val="minor"/>
    </font>
    <font>
      <sz val="10"/>
      <color theme="1"/>
      <name val="Arial"/>
      <family val="2"/>
    </font>
    <font>
      <u/>
      <sz val="10"/>
      <color indexed="12"/>
      <name val="Arial"/>
      <family val="2"/>
    </font>
    <font>
      <u/>
      <sz val="8"/>
      <color indexed="12"/>
      <name val="Arial"/>
      <family val="2"/>
    </font>
    <font>
      <sz val="10"/>
      <color theme="1"/>
      <name val="Calibri"/>
      <family val="2"/>
      <scheme val="minor"/>
    </font>
    <font>
      <b/>
      <sz val="12"/>
      <color rgb="FFCE3429"/>
      <name val="Arial"/>
      <family val="2"/>
    </font>
    <font>
      <sz val="11"/>
      <color indexed="8"/>
      <name val="Calibri"/>
      <family val="2"/>
    </font>
    <font>
      <b/>
      <sz val="11"/>
      <color indexed="10"/>
      <name val="Calibri"/>
      <family val="2"/>
      <scheme val="minor"/>
    </font>
    <font>
      <u/>
      <sz val="8"/>
      <color theme="11"/>
      <name val="Arial"/>
      <family val="2"/>
    </font>
    <font>
      <b/>
      <i/>
      <sz val="16"/>
      <color theme="1"/>
      <name val="Arial"/>
      <family val="2"/>
    </font>
    <font>
      <b/>
      <sz val="15"/>
      <color indexed="57"/>
      <name val="Calibri"/>
      <family val="2"/>
      <scheme val="minor"/>
    </font>
    <font>
      <b/>
      <sz val="13"/>
      <color indexed="57"/>
      <name val="Calibri"/>
      <family val="2"/>
      <scheme val="minor"/>
    </font>
    <font>
      <b/>
      <sz val="11"/>
      <color indexed="57"/>
      <name val="Calibri"/>
      <family val="2"/>
      <scheme val="minor"/>
    </font>
    <font>
      <u/>
      <sz val="10.45"/>
      <color indexed="12"/>
      <name val="Arial"/>
      <family val="2"/>
    </font>
    <font>
      <u/>
      <sz val="12"/>
      <color indexed="12"/>
      <name val="Arial"/>
      <family val="2"/>
    </font>
    <font>
      <u/>
      <sz val="10"/>
      <color indexed="12"/>
      <name val="Tahoma"/>
      <family val="2"/>
    </font>
    <font>
      <u/>
      <sz val="10"/>
      <color theme="10"/>
      <name val="Arial"/>
      <family val="2"/>
    </font>
    <font>
      <sz val="11"/>
      <color indexed="10"/>
      <name val="Calibri"/>
      <family val="2"/>
      <scheme val="minor"/>
    </font>
    <font>
      <sz val="11"/>
      <color indexed="19"/>
      <name val="Calibri"/>
      <family val="2"/>
      <scheme val="minor"/>
    </font>
    <font>
      <sz val="10"/>
      <name val="Tahoma"/>
      <family val="2"/>
    </font>
    <font>
      <b/>
      <i/>
      <u/>
      <sz val="11"/>
      <color theme="1"/>
      <name val="Arial"/>
      <family val="2"/>
    </font>
    <font>
      <i/>
      <sz val="8"/>
      <name val="FrnkGothITC Bk BT"/>
      <family val="2"/>
    </font>
    <font>
      <sz val="8"/>
      <name val="Microsoft Sans Serif"/>
      <family val="2"/>
    </font>
    <font>
      <b/>
      <sz val="18"/>
      <color indexed="57"/>
      <name val="Calibri Light"/>
      <family val="2"/>
      <scheme val="major"/>
    </font>
    <font>
      <b/>
      <sz val="11"/>
      <color indexed="9"/>
      <name val="Calibri"/>
      <family val="2"/>
    </font>
    <font>
      <sz val="10"/>
      <color indexed="8"/>
      <name val="Arial"/>
      <family val="2"/>
    </font>
    <font>
      <sz val="10"/>
      <name val="Geneva"/>
      <family val="2"/>
    </font>
    <font>
      <sz val="11"/>
      <color indexed="9"/>
      <name val="Calibri"/>
      <family val="2"/>
    </font>
    <font>
      <i/>
      <sz val="11"/>
      <color indexed="23"/>
      <name val="Calibri"/>
      <family val="2"/>
    </font>
    <font>
      <u/>
      <sz val="10"/>
      <color theme="10"/>
      <name val="Calibri"/>
      <family val="2"/>
      <scheme val="minor"/>
    </font>
    <font>
      <sz val="10"/>
      <name val="MS Sans Serif"/>
      <family val="2"/>
    </font>
    <font>
      <sz val="11"/>
      <color indexed="10"/>
      <name val="Calibri"/>
      <family val="2"/>
    </font>
    <font>
      <u/>
      <sz val="11"/>
      <color theme="10"/>
      <name val="Roboto Condensed Light"/>
    </font>
    <font>
      <sz val="11"/>
      <color theme="1"/>
      <name val="Roboto Condensed Light"/>
    </font>
    <font>
      <b/>
      <sz val="10"/>
      <name val="Arial"/>
      <family val="2"/>
    </font>
    <font>
      <sz val="11"/>
      <color indexed="8"/>
      <name val="Calibri"/>
      <family val="2"/>
      <scheme val="minor"/>
    </font>
    <font>
      <b/>
      <sz val="10"/>
      <color theme="1"/>
      <name val="Arial"/>
      <family val="2"/>
    </font>
    <font>
      <b/>
      <sz val="9"/>
      <color rgb="FF333333"/>
      <name val="Arial"/>
      <family val="2"/>
    </font>
    <font>
      <sz val="9"/>
      <color rgb="FF333333"/>
      <name val="Arial"/>
      <family val="2"/>
    </font>
    <font>
      <sz val="8"/>
      <color rgb="FF333333"/>
      <name val="Arial"/>
      <family val="2"/>
    </font>
    <font>
      <b/>
      <u/>
      <sz val="16"/>
      <color theme="1"/>
      <name val="Arial"/>
      <family val="2"/>
    </font>
    <font>
      <i/>
      <sz val="14"/>
      <color theme="1"/>
      <name val="Arial"/>
      <family val="2"/>
    </font>
    <font>
      <b/>
      <sz val="12"/>
      <color theme="1"/>
      <name val="Arial"/>
      <family val="2"/>
    </font>
    <font>
      <sz val="12"/>
      <color theme="1"/>
      <name val="Calibri"/>
      <family val="2"/>
      <scheme val="minor"/>
    </font>
    <font>
      <sz val="12"/>
      <color theme="1"/>
      <name val="Arial"/>
      <family val="2"/>
    </font>
    <font>
      <sz val="11"/>
      <color rgb="FFFF0000"/>
      <name val="Calibri"/>
      <family val="2"/>
      <scheme val="minor"/>
    </font>
    <font>
      <b/>
      <sz val="9"/>
      <color rgb="FFFF0000"/>
      <name val="Arial"/>
      <family val="2"/>
    </font>
    <font>
      <sz val="8"/>
      <color rgb="FFFF0000"/>
      <name val="Arial"/>
      <family val="2"/>
    </font>
    <font>
      <vertAlign val="superscript"/>
      <sz val="9"/>
      <name val="Arial"/>
      <family val="2"/>
    </font>
    <font>
      <i/>
      <sz val="8"/>
      <color rgb="FF000000"/>
      <name val="Arial"/>
      <family val="2"/>
    </font>
    <font>
      <b/>
      <vertAlign val="superscript"/>
      <sz val="9"/>
      <color theme="1"/>
      <name val="Arial"/>
      <family val="2"/>
    </font>
    <font>
      <sz val="11"/>
      <color rgb="FFFFFFFF"/>
      <name val="Calibri"/>
      <family val="2"/>
    </font>
    <font>
      <sz val="11"/>
      <color rgb="FF000000"/>
      <name val="Calibri"/>
      <family val="2"/>
    </font>
    <font>
      <b/>
      <sz val="10"/>
      <color rgb="FF000000"/>
      <name val="Arial"/>
      <family val="2"/>
    </font>
    <font>
      <sz val="8"/>
      <name val="Calibri"/>
      <family val="2"/>
      <scheme val="minor"/>
    </font>
    <font>
      <sz val="11"/>
      <color theme="1"/>
      <name val="Calibri"/>
      <family val="2"/>
    </font>
    <font>
      <sz val="9"/>
      <color theme="1"/>
      <name val="Calibri"/>
      <family val="2"/>
    </font>
    <font>
      <sz val="10"/>
      <color theme="1"/>
      <name val="Calibri"/>
      <family val="2"/>
    </font>
    <font>
      <u/>
      <sz val="8"/>
      <color theme="1"/>
      <name val="Arial"/>
      <family val="2"/>
    </font>
    <font>
      <sz val="11"/>
      <color rgb="FFFFFFFF"/>
      <name val="Calibri"/>
      <family val="2"/>
      <scheme val="minor"/>
    </font>
    <font>
      <b/>
      <sz val="9"/>
      <name val="Arial"/>
      <family val="2"/>
    </font>
    <font>
      <sz val="9"/>
      <color rgb="FFFF0000"/>
      <name val="Arial"/>
      <family val="2"/>
    </font>
    <font>
      <sz val="9"/>
      <color rgb="FFFF0000"/>
      <name val="Arial"/>
      <family val="2"/>
    </font>
  </fonts>
  <fills count="50">
    <fill>
      <patternFill patternType="none"/>
    </fill>
    <fill>
      <patternFill patternType="gray125"/>
    </fill>
    <fill>
      <patternFill patternType="solid">
        <fgColor rgb="FFFFFFCC"/>
      </patternFill>
    </fill>
    <fill>
      <patternFill patternType="solid">
        <fgColor theme="5" tint="0.79998168889431442"/>
        <bgColor indexed="65"/>
      </patternFill>
    </fill>
    <fill>
      <patternFill patternType="solid">
        <fgColor theme="0"/>
        <bgColor indexed="64"/>
      </patternFill>
    </fill>
    <fill>
      <patternFill patternType="solid">
        <fgColor rgb="FFFFFFFF"/>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59999389629810485"/>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theme="0"/>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22"/>
      </patternFill>
    </fill>
    <fill>
      <patternFill patternType="solid">
        <fgColor indexed="51"/>
      </patternFill>
    </fill>
    <fill>
      <patternFill patternType="solid">
        <fgColor indexed="49"/>
      </patternFill>
    </fill>
    <fill>
      <patternFill patternType="solid">
        <fgColor indexed="52"/>
      </patternFill>
    </fill>
    <fill>
      <patternFill patternType="solid">
        <fgColor indexed="54"/>
      </patternFill>
    </fill>
    <fill>
      <patternFill patternType="solid">
        <fgColor indexed="10"/>
      </patternFill>
    </fill>
    <fill>
      <patternFill patternType="solid">
        <fgColor indexed="9"/>
      </patternFill>
    </fill>
    <fill>
      <patternFill patternType="solid">
        <fgColor indexed="55"/>
      </patternFill>
    </fill>
    <fill>
      <patternFill patternType="solid">
        <fgColor indexed="43"/>
        <bgColor indexed="64"/>
      </patternFill>
    </fill>
    <fill>
      <patternFill patternType="solid">
        <fgColor indexed="44"/>
        <bgColor indexed="64"/>
      </patternFill>
    </fill>
    <fill>
      <patternFill patternType="solid">
        <fgColor rgb="FFFF0000"/>
        <bgColor rgb="FF000000"/>
      </patternFill>
    </fill>
    <fill>
      <patternFill patternType="solid">
        <fgColor theme="0" tint="-4.9989318521683403E-2"/>
        <bgColor indexed="64"/>
      </patternFill>
    </fill>
  </fills>
  <borders count="27">
    <border>
      <left/>
      <right/>
      <top/>
      <bottom/>
      <diagonal/>
    </border>
    <border>
      <left style="thin">
        <color rgb="FFB2B2B2"/>
      </left>
      <right style="thin">
        <color rgb="FFB2B2B2"/>
      </right>
      <top style="thin">
        <color rgb="FFB2B2B2"/>
      </top>
      <bottom style="thin">
        <color rgb="FFB2B2B2"/>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medium">
        <color indexed="64"/>
      </top>
      <bottom style="medium">
        <color indexed="64"/>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49"/>
      </bottom>
      <diagonal/>
    </border>
    <border>
      <left/>
      <right/>
      <top/>
      <bottom style="thick">
        <color indexed="27"/>
      </bottom>
      <diagonal/>
    </border>
    <border>
      <left/>
      <right/>
      <top/>
      <bottom style="medium">
        <color indexed="27"/>
      </bottom>
      <diagonal/>
    </border>
    <border>
      <left/>
      <right/>
      <top/>
      <bottom style="double">
        <color indexed="10"/>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diagonal/>
    </border>
    <border>
      <left/>
      <right/>
      <top/>
      <bottom style="thin">
        <color rgb="FF000000"/>
      </bottom>
      <diagonal/>
    </border>
    <border>
      <left/>
      <right/>
      <top style="thin">
        <color rgb="FF000000"/>
      </top>
      <bottom/>
      <diagonal/>
    </border>
    <border>
      <left/>
      <right/>
      <top style="thin">
        <color rgb="FF000000"/>
      </top>
      <bottom style="thin">
        <color indexed="64"/>
      </bottom>
      <diagonal/>
    </border>
    <border>
      <left/>
      <right/>
      <top style="thin">
        <color indexed="64"/>
      </top>
      <bottom style="thin">
        <color rgb="FF000000"/>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449">
    <xf numFmtId="0" fontId="0" fillId="0" borderId="0"/>
    <xf numFmtId="0" fontId="3" fillId="0" borderId="0" applyNumberFormat="0" applyFill="0" applyBorder="0" applyAlignment="0" applyProtection="0"/>
    <xf numFmtId="165" fontId="1" fillId="0" borderId="0"/>
    <xf numFmtId="9" fontId="1" fillId="0" borderId="0" applyFont="0" applyFill="0" applyBorder="0" applyAlignment="0" applyProtection="0"/>
    <xf numFmtId="165" fontId="1" fillId="3" borderId="0" applyNumberFormat="0" applyBorder="0" applyAlignment="0" applyProtection="0"/>
    <xf numFmtId="0" fontId="7" fillId="0" borderId="0"/>
    <xf numFmtId="165" fontId="1" fillId="2" borderId="1" applyNumberFormat="0" applyFont="0" applyAlignment="0" applyProtection="0"/>
    <xf numFmtId="165" fontId="9" fillId="0" borderId="0"/>
    <xf numFmtId="0" fontId="8" fillId="0" borderId="0">
      <alignment vertical="top"/>
    </xf>
    <xf numFmtId="0" fontId="1" fillId="0" borderId="0"/>
    <xf numFmtId="0" fontId="1" fillId="0" borderId="0"/>
    <xf numFmtId="0" fontId="1" fillId="0" borderId="0"/>
    <xf numFmtId="164" fontId="1" fillId="0" borderId="0" applyFont="0" applyFill="0" applyBorder="0" applyAlignment="0" applyProtection="0"/>
    <xf numFmtId="0" fontId="8" fillId="0" borderId="0"/>
    <xf numFmtId="0" fontId="8" fillId="0" borderId="0"/>
    <xf numFmtId="0" fontId="8" fillId="0" borderId="0"/>
    <xf numFmtId="0" fontId="1" fillId="0" borderId="0"/>
    <xf numFmtId="0" fontId="40" fillId="0" borderId="0"/>
    <xf numFmtId="165" fontId="1" fillId="0" borderId="0"/>
    <xf numFmtId="165" fontId="34" fillId="9" borderId="10" applyNumberFormat="0" applyAlignment="0" applyProtection="0"/>
    <xf numFmtId="165" fontId="33" fillId="7" borderId="0" applyNumberFormat="0" applyBorder="0" applyAlignment="0" applyProtection="0"/>
    <xf numFmtId="165" fontId="7" fillId="0" borderId="0"/>
    <xf numFmtId="165" fontId="30" fillId="0" borderId="8" applyNumberFormat="0" applyFill="0" applyAlignment="0" applyProtection="0"/>
    <xf numFmtId="165" fontId="10" fillId="0" borderId="0"/>
    <xf numFmtId="165" fontId="41" fillId="0" borderId="0" applyNumberFormat="0" applyFill="0" applyBorder="0" applyAlignment="0" applyProtection="0">
      <alignment vertical="top"/>
      <protection locked="0"/>
    </xf>
    <xf numFmtId="165" fontId="29" fillId="0" borderId="7" applyNumberFormat="0" applyFill="0" applyAlignment="0" applyProtection="0"/>
    <xf numFmtId="165" fontId="31" fillId="0" borderId="9" applyNumberFormat="0" applyFill="0" applyAlignment="0" applyProtection="0"/>
    <xf numFmtId="165" fontId="31" fillId="0" borderId="0" applyNumberFormat="0" applyFill="0" applyBorder="0" applyAlignment="0" applyProtection="0"/>
    <xf numFmtId="165" fontId="1" fillId="2" borderId="1" applyNumberFormat="0" applyFont="0" applyAlignment="0" applyProtection="0"/>
    <xf numFmtId="165" fontId="20" fillId="32" borderId="10" applyAlignment="0" applyProtection="0"/>
    <xf numFmtId="165" fontId="44" fillId="0" borderId="0" applyFill="0" applyBorder="0" applyAlignment="0" applyProtection="0"/>
    <xf numFmtId="165" fontId="1" fillId="0" borderId="0"/>
    <xf numFmtId="165" fontId="10" fillId="0" borderId="0"/>
    <xf numFmtId="165" fontId="10" fillId="0" borderId="0"/>
    <xf numFmtId="165" fontId="9" fillId="0" borderId="0"/>
    <xf numFmtId="165" fontId="1" fillId="0" borderId="0"/>
    <xf numFmtId="165" fontId="18" fillId="0" borderId="0">
      <alignment horizontal="left" vertical="center" wrapText="1"/>
    </xf>
    <xf numFmtId="165" fontId="1" fillId="33" borderId="0" applyNumberFormat="0" applyBorder="0" applyAlignment="0" applyProtection="0"/>
    <xf numFmtId="165" fontId="1" fillId="33" borderId="0" applyNumberFormat="0" applyBorder="0" applyAlignment="0" applyProtection="0"/>
    <xf numFmtId="165" fontId="1" fillId="33" borderId="0" applyNumberFormat="0" applyBorder="0" applyAlignment="0" applyProtection="0"/>
    <xf numFmtId="165" fontId="1" fillId="33"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33"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12" borderId="0" applyNumberFormat="0" applyBorder="0" applyAlignment="0" applyProtection="0"/>
    <xf numFmtId="165" fontId="1" fillId="34" borderId="0" applyNumberFormat="0" applyBorder="0" applyAlignment="0" applyProtection="0"/>
    <xf numFmtId="165" fontId="1" fillId="34" borderId="0" applyNumberFormat="0" applyBorder="0" applyAlignment="0" applyProtection="0"/>
    <xf numFmtId="165" fontId="1" fillId="34" borderId="0" applyNumberFormat="0" applyBorder="0" applyAlignment="0" applyProtection="0"/>
    <xf numFmtId="165" fontId="1" fillId="34"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4"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22"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29"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13"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19"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23"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26"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0" borderId="0" applyNumberFormat="0" applyBorder="0" applyAlignment="0" applyProtection="0"/>
    <xf numFmtId="165" fontId="5" fillId="14" borderId="0" applyNumberFormat="0" applyBorder="0" applyAlignment="0" applyProtection="0"/>
    <xf numFmtId="165" fontId="5" fillId="37" borderId="0" applyNumberFormat="0" applyBorder="0" applyAlignment="0" applyProtection="0"/>
    <xf numFmtId="165" fontId="5" fillId="20" borderId="0" applyNumberFormat="0" applyBorder="0" applyAlignment="0" applyProtection="0"/>
    <xf numFmtId="165" fontId="5" fillId="39" borderId="0" applyNumberFormat="0" applyBorder="0" applyAlignment="0" applyProtection="0"/>
    <xf numFmtId="165" fontId="5" fillId="24" borderId="0" applyNumberFormat="0" applyBorder="0" applyAlignment="0" applyProtection="0"/>
    <xf numFmtId="165" fontId="5" fillId="38" borderId="0" applyNumberFormat="0" applyBorder="0" applyAlignment="0" applyProtection="0"/>
    <xf numFmtId="165" fontId="5" fillId="27" borderId="0" applyNumberFormat="0" applyBorder="0" applyAlignment="0" applyProtection="0"/>
    <xf numFmtId="165" fontId="5" fillId="37" borderId="0" applyNumberFormat="0" applyBorder="0" applyAlignment="0" applyProtection="0"/>
    <xf numFmtId="165" fontId="5" fillId="31" borderId="0" applyNumberFormat="0" applyBorder="0" applyAlignment="0" applyProtection="0"/>
    <xf numFmtId="165" fontId="5" fillId="34" borderId="0" applyNumberFormat="0" applyBorder="0" applyAlignment="0" applyProtection="0"/>
    <xf numFmtId="165" fontId="5" fillId="11" borderId="0" applyNumberFormat="0" applyBorder="0" applyAlignment="0" applyProtection="0"/>
    <xf numFmtId="165" fontId="5" fillId="40" borderId="0" applyNumberFormat="0" applyBorder="0" applyAlignment="0" applyProtection="0"/>
    <xf numFmtId="165" fontId="5" fillId="15" borderId="0" applyNumberFormat="0" applyBorder="0" applyAlignment="0" applyProtection="0"/>
    <xf numFmtId="165" fontId="5" fillId="41" borderId="0" applyNumberFormat="0" applyBorder="0" applyAlignment="0" applyProtection="0"/>
    <xf numFmtId="165" fontId="5" fillId="17" borderId="0" applyNumberFormat="0" applyBorder="0" applyAlignment="0" applyProtection="0"/>
    <xf numFmtId="165" fontId="5" fillId="39" borderId="0" applyNumberFormat="0" applyBorder="0" applyAlignment="0" applyProtection="0"/>
    <xf numFmtId="165" fontId="5" fillId="21" borderId="0" applyNumberFormat="0" applyBorder="0" applyAlignment="0" applyProtection="0"/>
    <xf numFmtId="165" fontId="5" fillId="42" borderId="0" applyNumberFormat="0" applyBorder="0" applyAlignment="0" applyProtection="0"/>
    <xf numFmtId="165" fontId="5" fillId="28" borderId="0" applyNumberFormat="0" applyBorder="0" applyAlignment="0" applyProtection="0"/>
    <xf numFmtId="165" fontId="5" fillId="43" borderId="0" applyNumberFormat="0" applyBorder="0" applyAlignment="0" applyProtection="0"/>
    <xf numFmtId="165" fontId="36" fillId="10" borderId="10" applyNumberFormat="0" applyAlignment="0" applyProtection="0"/>
    <xf numFmtId="165" fontId="46" fillId="44" borderId="10" applyNumberFormat="0" applyAlignment="0" applyProtection="0"/>
    <xf numFmtId="164" fontId="8" fillId="0" borderId="0" applyFont="0" applyFill="0" applyBorder="0" applyAlignment="0" applyProtection="0"/>
    <xf numFmtId="164" fontId="45" fillId="0" borderId="0" applyFont="0" applyFill="0" applyBorder="0" applyAlignment="0" applyProtection="0"/>
    <xf numFmtId="164" fontId="45" fillId="0" borderId="0" applyFont="0" applyFill="0" applyBorder="0" applyAlignment="0" applyProtection="0"/>
    <xf numFmtId="164" fontId="45" fillId="0" borderId="0" applyFont="0" applyFill="0" applyBorder="0" applyAlignment="0" applyProtection="0"/>
    <xf numFmtId="164" fontId="45" fillId="0" borderId="0" applyFont="0" applyFill="0" applyBorder="0" applyAlignment="0" applyProtection="0"/>
    <xf numFmtId="164" fontId="8" fillId="0" borderId="0" applyFont="0" applyFill="0" applyBorder="0" applyAlignment="0" applyProtection="0"/>
    <xf numFmtId="165" fontId="47" fillId="0" borderId="0" applyNumberFormat="0" applyFill="0" applyBorder="0" applyAlignment="0" applyProtection="0"/>
    <xf numFmtId="165" fontId="32" fillId="6" borderId="0" applyNumberFormat="0" applyBorder="0" applyAlignment="0" applyProtection="0"/>
    <xf numFmtId="165" fontId="32" fillId="37" borderId="0" applyNumberFormat="0" applyBorder="0" applyAlignment="0" applyProtection="0"/>
    <xf numFmtId="165" fontId="48" fillId="0" borderId="0">
      <alignment horizontal="center"/>
    </xf>
    <xf numFmtId="165" fontId="29" fillId="0" borderId="7" applyNumberFormat="0" applyFill="0" applyAlignment="0" applyProtection="0"/>
    <xf numFmtId="165" fontId="49" fillId="0" borderId="14" applyNumberFormat="0" applyFill="0" applyAlignment="0" applyProtection="0"/>
    <xf numFmtId="165" fontId="30" fillId="0" borderId="8" applyNumberFormat="0" applyFill="0" applyAlignment="0" applyProtection="0"/>
    <xf numFmtId="165" fontId="50" fillId="0" borderId="15" applyNumberFormat="0" applyFill="0" applyAlignment="0" applyProtection="0"/>
    <xf numFmtId="165" fontId="31" fillId="0" borderId="9" applyNumberFormat="0" applyFill="0" applyAlignment="0" applyProtection="0"/>
    <xf numFmtId="165" fontId="51" fillId="0" borderId="16" applyNumberFormat="0" applyFill="0" applyAlignment="0" applyProtection="0"/>
    <xf numFmtId="165" fontId="31" fillId="0" borderId="0" applyNumberFormat="0" applyFill="0" applyBorder="0" applyAlignment="0" applyProtection="0"/>
    <xf numFmtId="165" fontId="51" fillId="0" borderId="0" applyNumberFormat="0" applyFill="0" applyBorder="0" applyAlignment="0" applyProtection="0"/>
    <xf numFmtId="165" fontId="48" fillId="0" borderId="0">
      <alignment horizontal="center" textRotation="90"/>
    </xf>
    <xf numFmtId="165" fontId="41" fillId="0" borderId="0" applyNumberFormat="0" applyFill="0" applyBorder="0" applyAlignment="0" applyProtection="0">
      <alignment vertical="top"/>
      <protection locked="0"/>
    </xf>
    <xf numFmtId="165" fontId="52" fillId="0" borderId="0" applyNumberFormat="0" applyFill="0" applyBorder="0" applyAlignment="0" applyProtection="0">
      <alignment vertical="top"/>
      <protection locked="0"/>
    </xf>
    <xf numFmtId="165" fontId="52" fillId="0" borderId="0" applyNumberFormat="0" applyFill="0" applyBorder="0" applyAlignment="0" applyProtection="0">
      <alignment vertical="top"/>
      <protection locked="0"/>
    </xf>
    <xf numFmtId="165" fontId="52" fillId="0" borderId="0" applyNumberFormat="0" applyFill="0" applyBorder="0" applyAlignment="0" applyProtection="0">
      <alignment vertical="top"/>
      <protection locked="0"/>
    </xf>
    <xf numFmtId="165" fontId="52" fillId="0" borderId="0" applyNumberFormat="0" applyFill="0" applyBorder="0" applyAlignment="0" applyProtection="0">
      <alignment vertical="top"/>
      <protection locked="0"/>
    </xf>
    <xf numFmtId="165" fontId="52" fillId="0" borderId="0" applyNumberFormat="0" applyFill="0" applyBorder="0" applyAlignment="0" applyProtection="0">
      <alignment vertical="top"/>
      <protection locked="0"/>
    </xf>
    <xf numFmtId="165" fontId="52" fillId="0" borderId="0" applyNumberFormat="0" applyFill="0" applyBorder="0" applyAlignment="0" applyProtection="0"/>
    <xf numFmtId="165" fontId="52" fillId="0" borderId="0" applyNumberFormat="0" applyFill="0" applyBorder="0" applyAlignment="0" applyProtection="0"/>
    <xf numFmtId="165" fontId="53" fillId="0" borderId="0" applyNumberFormat="0" applyFill="0" applyBorder="0" applyAlignment="0" applyProtection="0">
      <alignment vertical="top"/>
      <protection locked="0"/>
    </xf>
    <xf numFmtId="165" fontId="3" fillId="0" borderId="0" applyNumberFormat="0" applyFill="0" applyBorder="0" applyAlignment="0" applyProtection="0"/>
    <xf numFmtId="165" fontId="54" fillId="0" borderId="0"/>
    <xf numFmtId="165" fontId="3" fillId="0" borderId="0" applyNumberFormat="0" applyFill="0" applyBorder="0" applyAlignment="0" applyProtection="0"/>
    <xf numFmtId="165" fontId="41" fillId="0" borderId="0" applyNumberFormat="0" applyFill="0" applyBorder="0" applyAlignment="0" applyProtection="0">
      <alignment vertical="top"/>
      <protection locked="0"/>
    </xf>
    <xf numFmtId="165" fontId="41" fillId="0" borderId="0" applyNumberFormat="0" applyFill="0" applyBorder="0" applyAlignment="0" applyProtection="0">
      <alignment vertical="top"/>
      <protection locked="0"/>
    </xf>
    <xf numFmtId="165" fontId="41" fillId="0" borderId="0" applyNumberFormat="0" applyFill="0" applyBorder="0" applyAlignment="0" applyProtection="0">
      <alignment vertical="top"/>
      <protection locked="0"/>
    </xf>
    <xf numFmtId="165" fontId="54" fillId="0" borderId="0"/>
    <xf numFmtId="165" fontId="42" fillId="0" borderId="0" applyNumberFormat="0" applyFill="0" applyBorder="0" applyAlignment="0" applyProtection="0">
      <alignment vertical="top"/>
      <protection locked="0"/>
    </xf>
    <xf numFmtId="165" fontId="52" fillId="0" borderId="0" applyNumberFormat="0" applyFill="0" applyBorder="0" applyAlignment="0" applyProtection="0">
      <alignment vertical="top"/>
      <protection locked="0"/>
    </xf>
    <xf numFmtId="165" fontId="52" fillId="0" borderId="0" applyNumberFormat="0" applyFill="0" applyBorder="0" applyAlignment="0" applyProtection="0">
      <alignment vertical="top"/>
      <protection locked="0"/>
    </xf>
    <xf numFmtId="165" fontId="55" fillId="0" borderId="0" applyNumberFormat="0" applyFill="0" applyBorder="0" applyAlignment="0" applyProtection="0"/>
    <xf numFmtId="165" fontId="52" fillId="0" borderId="0" applyNumberFormat="0" applyFill="0" applyBorder="0" applyAlignment="0" applyProtection="0">
      <alignment vertical="top"/>
      <protection locked="0"/>
    </xf>
    <xf numFmtId="165" fontId="52" fillId="0" borderId="0" applyNumberFormat="0" applyFill="0" applyBorder="0" applyAlignment="0" applyProtection="0">
      <alignment vertical="top"/>
      <protection locked="0"/>
    </xf>
    <xf numFmtId="165" fontId="54" fillId="0" borderId="0"/>
    <xf numFmtId="165" fontId="54" fillId="0" borderId="0"/>
    <xf numFmtId="165" fontId="54" fillId="0" borderId="0"/>
    <xf numFmtId="165" fontId="54" fillId="0" borderId="0"/>
    <xf numFmtId="165" fontId="34" fillId="9" borderId="10" applyNumberFormat="0" applyAlignment="0" applyProtection="0"/>
    <xf numFmtId="165" fontId="34" fillId="34" borderId="10" applyNumberFormat="0" applyAlignment="0" applyProtection="0"/>
    <xf numFmtId="165" fontId="37" fillId="0" borderId="12" applyNumberFormat="0" applyFill="0" applyAlignment="0" applyProtection="0"/>
    <xf numFmtId="165" fontId="56" fillId="0" borderId="17" applyNumberFormat="0" applyFill="0" applyAlignment="0" applyProtection="0"/>
    <xf numFmtId="165" fontId="39" fillId="8" borderId="0" applyNumberFormat="0" applyBorder="0" applyAlignment="0" applyProtection="0"/>
    <xf numFmtId="165" fontId="57" fillId="8" borderId="0" applyNumberFormat="0" applyBorder="0" applyAlignment="0" applyProtection="0"/>
    <xf numFmtId="165" fontId="1" fillId="0" borderId="0"/>
    <xf numFmtId="165" fontId="1" fillId="0" borderId="0"/>
    <xf numFmtId="165" fontId="1" fillId="0" borderId="0"/>
    <xf numFmtId="165" fontId="1" fillId="0" borderId="0"/>
    <xf numFmtId="165" fontId="8" fillId="0" borderId="0"/>
    <xf numFmtId="165" fontId="8" fillId="0" borderId="0"/>
    <xf numFmtId="165" fontId="9" fillId="0" borderId="0"/>
    <xf numFmtId="165" fontId="9" fillId="0" borderId="0"/>
    <xf numFmtId="165" fontId="8" fillId="0" borderId="0"/>
    <xf numFmtId="165" fontId="10" fillId="0" borderId="0"/>
    <xf numFmtId="165" fontId="9" fillId="0" borderId="0"/>
    <xf numFmtId="165" fontId="8" fillId="0" borderId="0"/>
    <xf numFmtId="165" fontId="8" fillId="0" borderId="0"/>
    <xf numFmtId="165" fontId="8" fillId="0" borderId="0"/>
    <xf numFmtId="165" fontId="9" fillId="0" borderId="0"/>
    <xf numFmtId="165" fontId="9" fillId="0" borderId="0"/>
    <xf numFmtId="165" fontId="8" fillId="0" borderId="0"/>
    <xf numFmtId="165" fontId="9" fillId="0" borderId="0"/>
    <xf numFmtId="165" fontId="43" fillId="0" borderId="0"/>
    <xf numFmtId="165" fontId="9" fillId="0" borderId="0"/>
    <xf numFmtId="165" fontId="10" fillId="0" borderId="0"/>
    <xf numFmtId="165" fontId="9"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9" fillId="0" borderId="0"/>
    <xf numFmtId="165" fontId="8" fillId="0" borderId="0"/>
    <xf numFmtId="165" fontId="9" fillId="0" borderId="0"/>
    <xf numFmtId="165" fontId="1" fillId="0" borderId="0"/>
    <xf numFmtId="165" fontId="1" fillId="0" borderId="0"/>
    <xf numFmtId="165" fontId="1" fillId="0" borderId="0"/>
    <xf numFmtId="165" fontId="9" fillId="0" borderId="0"/>
    <xf numFmtId="165" fontId="9" fillId="0" borderId="0"/>
    <xf numFmtId="165" fontId="9"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9" fillId="0" borderId="0"/>
    <xf numFmtId="165" fontId="18" fillId="0" borderId="0"/>
    <xf numFmtId="165" fontId="58" fillId="0" borderId="0"/>
    <xf numFmtId="165" fontId="9" fillId="0" borderId="0"/>
    <xf numFmtId="165" fontId="14" fillId="0" borderId="0"/>
    <xf numFmtId="165" fontId="9" fillId="0" borderId="0"/>
    <xf numFmtId="165" fontId="58" fillId="0" borderId="0"/>
    <xf numFmtId="165" fontId="58" fillId="0" borderId="0"/>
    <xf numFmtId="165" fontId="58" fillId="0" borderId="0"/>
    <xf numFmtId="165" fontId="58" fillId="0" borderId="0"/>
    <xf numFmtId="165" fontId="58" fillId="0" borderId="0"/>
    <xf numFmtId="165" fontId="10" fillId="0" borderId="0"/>
    <xf numFmtId="165" fontId="10" fillId="0" borderId="0"/>
    <xf numFmtId="165" fontId="10" fillId="0" borderId="0"/>
    <xf numFmtId="165" fontId="10" fillId="0" borderId="0"/>
    <xf numFmtId="165" fontId="1" fillId="0" borderId="0"/>
    <xf numFmtId="165" fontId="1" fillId="0" borderId="0"/>
    <xf numFmtId="165" fontId="1" fillId="0" borderId="0"/>
    <xf numFmtId="165" fontId="1" fillId="0" borderId="0"/>
    <xf numFmtId="165" fontId="8"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8"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9" fillId="0" borderId="0"/>
    <xf numFmtId="165" fontId="9" fillId="0" borderId="0"/>
    <xf numFmtId="165" fontId="8" fillId="0" borderId="0"/>
    <xf numFmtId="165" fontId="10" fillId="0" borderId="0"/>
    <xf numFmtId="165" fontId="10" fillId="0" borderId="0"/>
    <xf numFmtId="165" fontId="10" fillId="0" borderId="0"/>
    <xf numFmtId="165" fontId="9" fillId="0" borderId="0"/>
    <xf numFmtId="165" fontId="58" fillId="0" borderId="0"/>
    <xf numFmtId="165" fontId="9" fillId="0" borderId="0"/>
    <xf numFmtId="165" fontId="10" fillId="0" borderId="0"/>
    <xf numFmtId="165" fontId="10" fillId="0" borderId="0"/>
    <xf numFmtId="165" fontId="9" fillId="0" borderId="0"/>
    <xf numFmtId="165" fontId="10" fillId="0" borderId="0"/>
    <xf numFmtId="165" fontId="10"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45" fillId="0" borderId="0"/>
    <xf numFmtId="165" fontId="9" fillId="0" borderId="0"/>
    <xf numFmtId="165" fontId="8" fillId="0" borderId="0"/>
    <xf numFmtId="165" fontId="8" fillId="0" borderId="0"/>
    <xf numFmtId="165" fontId="9" fillId="0" borderId="0"/>
    <xf numFmtId="165" fontId="1" fillId="0" borderId="0"/>
    <xf numFmtId="165" fontId="1" fillId="0" borderId="0"/>
    <xf numFmtId="165" fontId="1" fillId="0" borderId="0"/>
    <xf numFmtId="165" fontId="1" fillId="0" borderId="0"/>
    <xf numFmtId="165" fontId="1" fillId="0" borderId="0"/>
    <xf numFmtId="165" fontId="8" fillId="0" borderId="0"/>
    <xf numFmtId="165" fontId="1" fillId="0" borderId="0"/>
    <xf numFmtId="165" fontId="8" fillId="0" borderId="0"/>
    <xf numFmtId="165" fontId="9" fillId="0" borderId="0"/>
    <xf numFmtId="165" fontId="9" fillId="0" borderId="0"/>
    <xf numFmtId="165" fontId="10" fillId="0" borderId="0"/>
    <xf numFmtId="165" fontId="10" fillId="0" borderId="0"/>
    <xf numFmtId="165" fontId="10" fillId="0" borderId="0"/>
    <xf numFmtId="165" fontId="9" fillId="0" borderId="0"/>
    <xf numFmtId="165" fontId="10" fillId="0" borderId="0"/>
    <xf numFmtId="165" fontId="10" fillId="0" borderId="0"/>
    <xf numFmtId="165" fontId="8" fillId="0" borderId="0"/>
    <xf numFmtId="165" fontId="58" fillId="0" borderId="0"/>
    <xf numFmtId="165" fontId="10" fillId="0" borderId="0"/>
    <xf numFmtId="165" fontId="9" fillId="0" borderId="0"/>
    <xf numFmtId="165" fontId="10" fillId="0" borderId="0"/>
    <xf numFmtId="165" fontId="9" fillId="0" borderId="0"/>
    <xf numFmtId="165" fontId="10" fillId="0" borderId="0"/>
    <xf numFmtId="165" fontId="1" fillId="0" borderId="0"/>
    <xf numFmtId="165" fontId="10" fillId="0" borderId="0"/>
    <xf numFmtId="165" fontId="1" fillId="0" borderId="0"/>
    <xf numFmtId="165" fontId="10" fillId="0" borderId="0"/>
    <xf numFmtId="165" fontId="1" fillId="0" borderId="0"/>
    <xf numFmtId="165" fontId="9" fillId="0" borderId="0"/>
    <xf numFmtId="165" fontId="1" fillId="0" borderId="0"/>
    <xf numFmtId="165" fontId="10" fillId="0" borderId="0"/>
    <xf numFmtId="165" fontId="1" fillId="0" borderId="0"/>
    <xf numFmtId="165" fontId="1" fillId="0" borderId="0"/>
    <xf numFmtId="165" fontId="1" fillId="0" borderId="0"/>
    <xf numFmtId="165" fontId="10" fillId="0" borderId="0"/>
    <xf numFmtId="165" fontId="10" fillId="0" borderId="0"/>
    <xf numFmtId="165" fontId="1" fillId="0" borderId="0"/>
    <xf numFmtId="165" fontId="10" fillId="0" borderId="0"/>
    <xf numFmtId="165" fontId="1" fillId="0" borderId="0"/>
    <xf numFmtId="165" fontId="10" fillId="0" borderId="0"/>
    <xf numFmtId="165" fontId="8" fillId="0" borderId="0"/>
    <xf numFmtId="165" fontId="9" fillId="0" borderId="0"/>
    <xf numFmtId="165" fontId="10" fillId="0" borderId="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35" fillId="10" borderId="11" applyNumberFormat="0" applyAlignment="0" applyProtection="0"/>
    <xf numFmtId="165" fontId="35" fillId="44" borderId="11"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1"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1"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165" fontId="59" fillId="0" borderId="0"/>
    <xf numFmtId="165" fontId="59" fillId="0" borderId="0"/>
    <xf numFmtId="165" fontId="60" fillId="0" borderId="0">
      <alignment horizontal="left"/>
    </xf>
    <xf numFmtId="165" fontId="60" fillId="0" borderId="0">
      <alignment horizontal="left"/>
    </xf>
    <xf numFmtId="165" fontId="60" fillId="0" borderId="0">
      <alignment horizontal="left"/>
    </xf>
    <xf numFmtId="165" fontId="60" fillId="0" borderId="0">
      <alignment horizontal="left"/>
    </xf>
    <xf numFmtId="165" fontId="60" fillId="0" borderId="0">
      <alignment horizontal="center"/>
    </xf>
    <xf numFmtId="165" fontId="60" fillId="0" borderId="0">
      <alignment horizontal="center"/>
    </xf>
    <xf numFmtId="165" fontId="60" fillId="0" borderId="0">
      <alignment horizontal="center"/>
    </xf>
    <xf numFmtId="165" fontId="60" fillId="0" borderId="0">
      <alignment horizontal="center"/>
    </xf>
    <xf numFmtId="165" fontId="60" fillId="0" borderId="0">
      <alignment horizontal="center"/>
    </xf>
    <xf numFmtId="165" fontId="61" fillId="0" borderId="0">
      <alignment horizontal="left"/>
    </xf>
    <xf numFmtId="165" fontId="61" fillId="0" borderId="0">
      <alignment horizontal="left"/>
    </xf>
    <xf numFmtId="165" fontId="61" fillId="0" borderId="0">
      <alignment horizontal="left"/>
    </xf>
    <xf numFmtId="165" fontId="61" fillId="0" borderId="0">
      <alignment horizontal="left"/>
    </xf>
    <xf numFmtId="165" fontId="61" fillId="0" borderId="0">
      <alignment horizontal="left"/>
    </xf>
    <xf numFmtId="165" fontId="61" fillId="0" borderId="0">
      <alignment horizontal="center" vertical="center" wrapText="1"/>
    </xf>
    <xf numFmtId="165" fontId="61" fillId="0" borderId="0">
      <alignment horizontal="center" vertical="center" wrapText="1"/>
    </xf>
    <xf numFmtId="165" fontId="61" fillId="0" borderId="0">
      <alignment horizontal="center" vertical="center" wrapText="1"/>
    </xf>
    <xf numFmtId="165" fontId="61" fillId="0" borderId="0">
      <alignment horizontal="center" vertical="center" wrapText="1"/>
    </xf>
    <xf numFmtId="165" fontId="61" fillId="0" borderId="0">
      <alignment horizontal="center" vertical="center" wrapText="1"/>
    </xf>
    <xf numFmtId="165" fontId="10" fillId="0" borderId="0">
      <alignment horizontal="left" vertical="center" wrapText="1"/>
    </xf>
    <xf numFmtId="165" fontId="18" fillId="0" borderId="0">
      <alignment horizontal="left" vertical="center" wrapText="1"/>
    </xf>
    <xf numFmtId="165" fontId="26" fillId="0" borderId="0">
      <alignment horizontal="left" vertical="center" wrapText="1"/>
    </xf>
    <xf numFmtId="165" fontId="18" fillId="0" borderId="0">
      <alignment horizontal="left" vertical="center" wrapText="1"/>
    </xf>
    <xf numFmtId="165" fontId="18" fillId="0" borderId="0">
      <alignment horizontal="left" vertical="center" wrapText="1"/>
    </xf>
    <xf numFmtId="165" fontId="26" fillId="0" borderId="0">
      <alignment horizontal="left" vertical="center" wrapText="1"/>
    </xf>
    <xf numFmtId="165" fontId="26" fillId="0" borderId="0">
      <alignment horizontal="left" vertical="center" wrapText="1"/>
    </xf>
    <xf numFmtId="165" fontId="61" fillId="0" borderId="0">
      <alignment horizontal="right"/>
    </xf>
    <xf numFmtId="165" fontId="61" fillId="0" borderId="0">
      <alignment horizontal="right"/>
    </xf>
    <xf numFmtId="165" fontId="61" fillId="0" borderId="0">
      <alignment horizontal="right"/>
    </xf>
    <xf numFmtId="165" fontId="61" fillId="0" borderId="0">
      <alignment horizontal="right"/>
    </xf>
    <xf numFmtId="165" fontId="61" fillId="0" borderId="0">
      <alignment horizontal="right"/>
    </xf>
    <xf numFmtId="165" fontId="60" fillId="0" borderId="0">
      <alignment horizontal="left"/>
    </xf>
    <xf numFmtId="165" fontId="61" fillId="0" borderId="0">
      <alignment horizontal="left" vertical="center" wrapText="1"/>
    </xf>
    <xf numFmtId="165" fontId="61" fillId="0" borderId="0">
      <alignment horizontal="left" vertical="center" wrapText="1"/>
    </xf>
    <xf numFmtId="165" fontId="61" fillId="0" borderId="0">
      <alignment horizontal="left" vertical="center" wrapText="1"/>
    </xf>
    <xf numFmtId="165" fontId="61" fillId="0" borderId="0">
      <alignment horizontal="left" vertical="center" wrapText="1"/>
    </xf>
    <xf numFmtId="165" fontId="60" fillId="0" borderId="0">
      <alignment horizontal="left" vertical="center" wrapText="1"/>
    </xf>
    <xf numFmtId="165" fontId="60" fillId="0" borderId="0">
      <alignment horizontal="left" vertical="center" wrapText="1"/>
    </xf>
    <xf numFmtId="165" fontId="60" fillId="0" borderId="0">
      <alignment horizontal="left" vertical="center" wrapText="1"/>
    </xf>
    <xf numFmtId="165" fontId="60" fillId="0" borderId="0">
      <alignment horizontal="left" vertical="center" wrapText="1"/>
    </xf>
    <xf numFmtId="165" fontId="38" fillId="0" borderId="0" applyNumberFormat="0" applyFill="0" applyBorder="0" applyAlignment="0" applyProtection="0"/>
    <xf numFmtId="165" fontId="62" fillId="0" borderId="0" applyNumberFormat="0" applyFill="0" applyBorder="0" applyAlignment="0" applyProtection="0"/>
    <xf numFmtId="165" fontId="2" fillId="0" borderId="13" applyNumberFormat="0" applyFill="0" applyAlignment="0" applyProtection="0"/>
    <xf numFmtId="165" fontId="2" fillId="0" borderId="18" applyNumberFormat="0" applyFill="0" applyAlignment="0" applyProtection="0"/>
    <xf numFmtId="0" fontId="1" fillId="0" borderId="0"/>
    <xf numFmtId="0" fontId="30" fillId="0" borderId="8" applyNumberFormat="0" applyFill="0" applyAlignment="0" applyProtection="0"/>
    <xf numFmtId="0" fontId="33" fillId="7" borderId="0" applyNumberFormat="0" applyBorder="0" applyAlignment="0" applyProtection="0"/>
    <xf numFmtId="0" fontId="1" fillId="0" borderId="0"/>
    <xf numFmtId="0" fontId="1" fillId="0" borderId="0"/>
    <xf numFmtId="0" fontId="64" fillId="0" borderId="0">
      <alignment vertical="top"/>
    </xf>
    <xf numFmtId="0" fontId="64" fillId="0" borderId="0">
      <alignment vertical="top"/>
    </xf>
    <xf numFmtId="0" fontId="64" fillId="0" borderId="0">
      <alignment vertical="top"/>
    </xf>
    <xf numFmtId="0" fontId="65" fillId="0" borderId="0"/>
    <xf numFmtId="0" fontId="10" fillId="0" borderId="0"/>
    <xf numFmtId="0" fontId="8" fillId="0" borderId="0"/>
    <xf numFmtId="0" fontId="10" fillId="0" borderId="0"/>
    <xf numFmtId="164" fontId="10" fillId="0" borderId="0" applyFont="0" applyFill="0" applyBorder="0" applyAlignment="0" applyProtection="0"/>
    <xf numFmtId="0" fontId="1" fillId="0" borderId="0"/>
    <xf numFmtId="0" fontId="66" fillId="34" borderId="0" applyNumberFormat="0" applyBorder="0" applyAlignment="0" applyProtection="0"/>
    <xf numFmtId="0" fontId="66" fillId="40" borderId="0" applyNumberFormat="0" applyBorder="0" applyAlignment="0" applyProtection="0"/>
    <xf numFmtId="0" fontId="63" fillId="45" borderId="19" applyNumberFormat="0" applyAlignment="0" applyProtection="0"/>
    <xf numFmtId="0" fontId="67" fillId="0" borderId="0" applyNumberFormat="0" applyFill="0" applyBorder="0" applyAlignment="0" applyProtection="0"/>
    <xf numFmtId="0" fontId="41"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68" fillId="0" borderId="0" applyNumberFormat="0" applyFill="0" applyBorder="0" applyAlignment="0" applyProtection="0"/>
    <xf numFmtId="0" fontId="41" fillId="0" borderId="0" applyNumberFormat="0" applyFill="0" applyBorder="0" applyAlignment="0" applyProtection="0">
      <alignment vertical="top"/>
      <protection locked="0"/>
    </xf>
    <xf numFmtId="0" fontId="3" fillId="0" borderId="0" applyNumberFormat="0" applyFill="0" applyBorder="0" applyAlignment="0" applyProtection="0"/>
    <xf numFmtId="0" fontId="41" fillId="0" borderId="0" applyNumberFormat="0" applyFill="0" applyBorder="0" applyAlignment="0" applyProtection="0">
      <alignment vertical="top"/>
      <protection locked="0"/>
    </xf>
    <xf numFmtId="0" fontId="3" fillId="0" borderId="0" applyNumberFormat="0" applyFill="0" applyBorder="0" applyAlignment="0" applyProtection="0"/>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69" fillId="0" borderId="0"/>
    <xf numFmtId="0" fontId="1" fillId="0" borderId="0"/>
    <xf numFmtId="0" fontId="1" fillId="0" borderId="0"/>
    <xf numFmtId="0" fontId="1" fillId="0" borderId="0"/>
    <xf numFmtId="0" fontId="8" fillId="0" borderId="0"/>
    <xf numFmtId="0" fontId="10" fillId="0" borderId="0"/>
    <xf numFmtId="0" fontId="10" fillId="0" borderId="0"/>
    <xf numFmtId="0" fontId="43" fillId="0" borderId="0"/>
    <xf numFmtId="0" fontId="8" fillId="0" borderId="0"/>
    <xf numFmtId="0" fontId="8" fillId="0" borderId="0"/>
    <xf numFmtId="0" fontId="8" fillId="0" borderId="0"/>
    <xf numFmtId="0" fontId="1" fillId="0" borderId="0"/>
    <xf numFmtId="0" fontId="10" fillId="0" borderId="0"/>
    <xf numFmtId="0" fontId="1" fillId="0" borderId="0"/>
    <xf numFmtId="0" fontId="10" fillId="0" borderId="0"/>
    <xf numFmtId="0" fontId="8" fillId="0" borderId="0"/>
    <xf numFmtId="0" fontId="8" fillId="0" borderId="0"/>
    <xf numFmtId="0" fontId="1" fillId="0" borderId="0"/>
    <xf numFmtId="0" fontId="10" fillId="0" borderId="0"/>
    <xf numFmtId="0" fontId="10" fillId="0" borderId="0"/>
    <xf numFmtId="0" fontId="70" fillId="0" borderId="0" applyNumberFormat="0" applyFill="0" applyBorder="0" applyAlignment="0" applyProtection="0"/>
    <xf numFmtId="0" fontId="1" fillId="0" borderId="0"/>
    <xf numFmtId="0" fontId="71" fillId="0" borderId="0" applyNumberFormat="0" applyFill="0" applyBorder="0" applyAlignment="0" applyProtection="0"/>
    <xf numFmtId="0" fontId="72" fillId="0" borderId="0"/>
    <xf numFmtId="0" fontId="20" fillId="32" borderId="10" applyAlignment="0" applyProtection="0"/>
    <xf numFmtId="0" fontId="44" fillId="0" borderId="0" applyFill="0" applyBorder="0" applyAlignment="0" applyProtection="0"/>
    <xf numFmtId="9" fontId="72" fillId="0" borderId="0" applyFont="0" applyFill="0" applyBorder="0" applyAlignment="0" applyProtection="0"/>
    <xf numFmtId="165" fontId="1" fillId="0" borderId="0"/>
    <xf numFmtId="165" fontId="1" fillId="0" borderId="0"/>
    <xf numFmtId="165" fontId="1" fillId="0" borderId="0"/>
    <xf numFmtId="165" fontId="1" fillId="0" borderId="0"/>
    <xf numFmtId="0" fontId="10" fillId="0" borderId="0"/>
    <xf numFmtId="0" fontId="53" fillId="0" borderId="0" applyNumberFormat="0" applyFill="0" applyBorder="0" applyAlignment="0" applyProtection="0">
      <alignment vertical="top"/>
      <protection locked="0"/>
    </xf>
    <xf numFmtId="0" fontId="1" fillId="0" borderId="0"/>
    <xf numFmtId="0" fontId="8" fillId="0" borderId="0"/>
    <xf numFmtId="0" fontId="74" fillId="0" borderId="0"/>
    <xf numFmtId="0" fontId="1" fillId="0" borderId="0"/>
    <xf numFmtId="0" fontId="8" fillId="0" borderId="0"/>
    <xf numFmtId="9" fontId="8" fillId="0" borderId="0" applyFont="0" applyFill="0" applyBorder="0" applyAlignment="0" applyProtection="0"/>
    <xf numFmtId="0" fontId="8" fillId="0" borderId="0"/>
    <xf numFmtId="0" fontId="8" fillId="0" borderId="0"/>
    <xf numFmtId="0" fontId="73" fillId="47" borderId="0">
      <alignment vertical="center"/>
      <protection locked="0"/>
    </xf>
    <xf numFmtId="0" fontId="8" fillId="47" borderId="20">
      <alignment horizontal="center" vertical="center"/>
      <protection locked="0"/>
    </xf>
    <xf numFmtId="0" fontId="8" fillId="47" borderId="2">
      <alignment vertical="center"/>
      <protection locked="0"/>
    </xf>
    <xf numFmtId="0" fontId="8" fillId="46" borderId="0">
      <protection locked="0"/>
    </xf>
    <xf numFmtId="0" fontId="8" fillId="0" borderId="0"/>
    <xf numFmtId="0" fontId="8" fillId="0" borderId="0">
      <protection locked="0"/>
    </xf>
    <xf numFmtId="0" fontId="73" fillId="0" borderId="0">
      <protection locked="0"/>
    </xf>
    <xf numFmtId="164" fontId="1" fillId="0" borderId="0" applyFont="0" applyFill="0" applyBorder="0" applyAlignment="0" applyProtection="0"/>
    <xf numFmtId="164" fontId="8" fillId="0" borderId="0" applyFont="0" applyFill="0" applyBorder="0" applyAlignment="0" applyProtection="0"/>
    <xf numFmtId="164" fontId="45" fillId="0" borderId="0" applyFont="0" applyFill="0" applyBorder="0" applyAlignment="0" applyProtection="0"/>
    <xf numFmtId="164" fontId="45" fillId="0" borderId="0" applyFont="0" applyFill="0" applyBorder="0" applyAlignment="0" applyProtection="0"/>
    <xf numFmtId="164" fontId="45" fillId="0" borderId="0" applyFont="0" applyFill="0" applyBorder="0" applyAlignment="0" applyProtection="0"/>
    <xf numFmtId="164" fontId="45" fillId="0" borderId="0" applyFont="0" applyFill="0" applyBorder="0" applyAlignment="0" applyProtection="0"/>
    <xf numFmtId="164" fontId="8" fillId="0" borderId="0" applyFont="0" applyFill="0" applyBorder="0" applyAlignment="0" applyProtection="0"/>
    <xf numFmtId="164" fontId="10"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0" fontId="1" fillId="49" borderId="25" applyFont="0" applyBorder="0" applyAlignment="0">
      <alignment horizontal="center" wrapText="1"/>
    </xf>
  </cellStyleXfs>
  <cellXfs count="357">
    <xf numFmtId="0" fontId="0" fillId="0" borderId="0" xfId="0"/>
    <xf numFmtId="0" fontId="4" fillId="0" borderId="0" xfId="0" applyFont="1"/>
    <xf numFmtId="0" fontId="3" fillId="0" borderId="0" xfId="1"/>
    <xf numFmtId="0" fontId="6" fillId="0" borderId="0" xfId="0" applyFont="1"/>
    <xf numFmtId="2" fontId="0" fillId="4" borderId="0" xfId="0" applyNumberFormat="1" applyFill="1" applyAlignment="1" applyProtection="1">
      <alignment horizontal="center"/>
      <protection locked="0"/>
    </xf>
    <xf numFmtId="1" fontId="17" fillId="4" borderId="0" xfId="0" applyNumberFormat="1" applyFont="1" applyFill="1" applyProtection="1">
      <protection locked="0"/>
    </xf>
    <xf numFmtId="0" fontId="17" fillId="4" borderId="0" xfId="0" applyFont="1" applyFill="1"/>
    <xf numFmtId="0" fontId="14" fillId="0" borderId="0" xfId="0" applyFont="1"/>
    <xf numFmtId="0" fontId="19" fillId="0" borderId="0" xfId="0" applyFont="1"/>
    <xf numFmtId="167" fontId="16" fillId="0" borderId="0" xfId="3" applyNumberFormat="1" applyFont="1" applyFill="1" applyBorder="1" applyAlignment="1" applyProtection="1">
      <alignment horizontal="center"/>
      <protection locked="0"/>
    </xf>
    <xf numFmtId="2" fontId="21" fillId="0" borderId="4" xfId="3" applyNumberFormat="1" applyFont="1" applyFill="1" applyBorder="1" applyAlignment="1" applyProtection="1">
      <alignment horizontal="center" wrapText="1"/>
      <protection locked="0"/>
    </xf>
    <xf numFmtId="0" fontId="0" fillId="0" borderId="4" xfId="0" applyBorder="1"/>
    <xf numFmtId="0" fontId="14" fillId="0" borderId="4" xfId="0" applyFont="1" applyBorder="1"/>
    <xf numFmtId="0" fontId="16" fillId="0" borderId="0" xfId="0" applyFont="1"/>
    <xf numFmtId="166" fontId="16" fillId="0" borderId="4" xfId="0" applyNumberFormat="1" applyFont="1" applyBorder="1"/>
    <xf numFmtId="2" fontId="21" fillId="0" borderId="4" xfId="3" applyNumberFormat="1" applyFont="1" applyFill="1" applyBorder="1" applyAlignment="1" applyProtection="1">
      <alignment horizontal="left" wrapText="1"/>
      <protection locked="0"/>
    </xf>
    <xf numFmtId="0" fontId="17" fillId="0" borderId="0" xfId="0" applyFont="1"/>
    <xf numFmtId="0" fontId="12" fillId="0" borderId="0" xfId="0" applyFont="1"/>
    <xf numFmtId="0" fontId="12" fillId="0" borderId="4" xfId="0" applyFont="1" applyBorder="1"/>
    <xf numFmtId="0" fontId="12" fillId="0" borderId="4" xfId="0" applyFont="1" applyBorder="1" applyAlignment="1">
      <alignment horizontal="left" wrapText="1"/>
    </xf>
    <xf numFmtId="0" fontId="12" fillId="0" borderId="4" xfId="0" applyFont="1" applyBorder="1" applyAlignment="1">
      <alignment horizontal="left"/>
    </xf>
    <xf numFmtId="167" fontId="16" fillId="0" borderId="0" xfId="3" applyNumberFormat="1" applyFont="1"/>
    <xf numFmtId="167" fontId="16" fillId="0" borderId="0" xfId="0" applyNumberFormat="1" applyFont="1"/>
    <xf numFmtId="166" fontId="16" fillId="0" borderId="0" xfId="0" applyNumberFormat="1" applyFont="1"/>
    <xf numFmtId="167" fontId="16" fillId="0" borderId="4" xfId="3" applyNumberFormat="1" applyFont="1" applyBorder="1"/>
    <xf numFmtId="0" fontId="12" fillId="0" borderId="0" xfId="0" applyFont="1" applyAlignment="1">
      <alignment horizontal="left"/>
    </xf>
    <xf numFmtId="167" fontId="16" fillId="0" borderId="0" xfId="3" applyNumberFormat="1" applyFont="1" applyBorder="1" applyAlignment="1">
      <alignment horizontal="right"/>
    </xf>
    <xf numFmtId="167" fontId="16" fillId="0" borderId="4" xfId="3" applyNumberFormat="1" applyFont="1" applyBorder="1" applyAlignment="1">
      <alignment horizontal="right"/>
    </xf>
    <xf numFmtId="3" fontId="16" fillId="0" borderId="0" xfId="0" applyNumberFormat="1" applyFont="1" applyAlignment="1">
      <alignment horizontal="right"/>
    </xf>
    <xf numFmtId="0" fontId="12" fillId="0" borderId="3" xfId="0" applyFont="1" applyBorder="1" applyAlignment="1">
      <alignment horizontal="left"/>
    </xf>
    <xf numFmtId="0" fontId="21" fillId="0" borderId="4" xfId="0" applyFont="1" applyBorder="1" applyAlignment="1">
      <alignment horizontal="left" vertical="center"/>
    </xf>
    <xf numFmtId="0" fontId="21" fillId="0" borderId="4" xfId="0" applyFont="1" applyBorder="1" applyAlignment="1">
      <alignment horizontal="center" vertical="center"/>
    </xf>
    <xf numFmtId="0" fontId="21" fillId="0" borderId="0" xfId="0" applyFont="1" applyAlignment="1">
      <alignment horizontal="left" vertical="center"/>
    </xf>
    <xf numFmtId="166" fontId="21" fillId="0" borderId="4" xfId="0" applyNumberFormat="1" applyFont="1" applyBorder="1" applyAlignment="1" applyProtection="1">
      <alignment horizontal="left" vertical="top" wrapText="1"/>
      <protection locked="0"/>
    </xf>
    <xf numFmtId="2" fontId="21" fillId="0" borderId="4" xfId="0" applyNumberFormat="1" applyFont="1" applyBorder="1" applyAlignment="1" applyProtection="1">
      <alignment horizontal="center" vertical="center" wrapText="1"/>
      <protection locked="0"/>
    </xf>
    <xf numFmtId="1" fontId="21" fillId="0" borderId="0" xfId="0" applyNumberFormat="1" applyFont="1" applyAlignment="1" applyProtection="1">
      <alignment horizontal="left" vertical="center" wrapText="1"/>
      <protection locked="0"/>
    </xf>
    <xf numFmtId="0" fontId="23" fillId="4" borderId="0" xfId="0" applyFont="1" applyFill="1"/>
    <xf numFmtId="1" fontId="21" fillId="0" borderId="0" xfId="0" applyNumberFormat="1" applyFont="1" applyAlignment="1" applyProtection="1">
      <alignment horizontal="left" wrapText="1"/>
      <protection locked="0"/>
    </xf>
    <xf numFmtId="0" fontId="15" fillId="0" borderId="0" xfId="0" applyFont="1"/>
    <xf numFmtId="0" fontId="12" fillId="0" borderId="4" xfId="0" applyFont="1" applyBorder="1" applyAlignment="1">
      <alignment horizontal="center"/>
    </xf>
    <xf numFmtId="0" fontId="18" fillId="0" borderId="0" xfId="0" applyFont="1" applyAlignment="1">
      <alignment horizontal="right" vertical="center"/>
    </xf>
    <xf numFmtId="0" fontId="16" fillId="0" borderId="0" xfId="0" applyFont="1" applyAlignment="1">
      <alignment horizontal="right"/>
    </xf>
    <xf numFmtId="0" fontId="15" fillId="0" borderId="3" xfId="0" applyFont="1" applyBorder="1"/>
    <xf numFmtId="167" fontId="16" fillId="0" borderId="0" xfId="3" applyNumberFormat="1" applyFont="1" applyBorder="1"/>
    <xf numFmtId="166" fontId="16" fillId="0" borderId="0" xfId="3" applyNumberFormat="1" applyFont="1" applyBorder="1"/>
    <xf numFmtId="1" fontId="21" fillId="0" borderId="4" xfId="0" applyNumberFormat="1" applyFont="1" applyBorder="1" applyAlignment="1" applyProtection="1">
      <alignment horizontal="left"/>
      <protection locked="0"/>
    </xf>
    <xf numFmtId="1" fontId="21" fillId="0" borderId="0" xfId="0" applyNumberFormat="1" applyFont="1" applyAlignment="1" applyProtection="1">
      <alignment horizontal="left"/>
      <protection locked="0"/>
    </xf>
    <xf numFmtId="168" fontId="16" fillId="0" borderId="0" xfId="0" applyNumberFormat="1" applyFont="1" applyAlignment="1">
      <alignment horizontal="right"/>
    </xf>
    <xf numFmtId="168" fontId="16" fillId="0" borderId="4" xfId="0" applyNumberFormat="1" applyFont="1" applyBorder="1" applyAlignment="1">
      <alignment horizontal="right"/>
    </xf>
    <xf numFmtId="0" fontId="26" fillId="0" borderId="0" xfId="0" applyFont="1" applyAlignment="1">
      <alignment horizontal="center"/>
    </xf>
    <xf numFmtId="167" fontId="16" fillId="0" borderId="3" xfId="3" applyNumberFormat="1" applyFont="1" applyBorder="1" applyAlignment="1">
      <alignment horizontal="right"/>
    </xf>
    <xf numFmtId="167" fontId="0" fillId="0" borderId="0" xfId="3" applyNumberFormat="1" applyFont="1"/>
    <xf numFmtId="169" fontId="18" fillId="0" borderId="0" xfId="12" applyNumberFormat="1" applyFont="1" applyFill="1" applyBorder="1" applyAlignment="1" applyProtection="1">
      <alignment horizontal="left" vertical="center"/>
      <protection locked="0"/>
    </xf>
    <xf numFmtId="169" fontId="18" fillId="0" borderId="4" xfId="12" applyNumberFormat="1" applyFont="1" applyFill="1" applyBorder="1" applyAlignment="1" applyProtection="1">
      <alignment horizontal="left" vertical="center"/>
      <protection locked="0"/>
    </xf>
    <xf numFmtId="0" fontId="10" fillId="4" borderId="0" xfId="11" applyFont="1" applyFill="1" applyAlignment="1">
      <alignment horizontal="justify" vertical="top" wrapText="1"/>
    </xf>
    <xf numFmtId="0" fontId="23" fillId="0" borderId="0" xfId="0" applyFont="1"/>
    <xf numFmtId="0" fontId="28" fillId="0" borderId="4" xfId="0" applyFont="1" applyBorder="1"/>
    <xf numFmtId="2" fontId="21" fillId="0" borderId="6" xfId="3" applyNumberFormat="1" applyFont="1" applyFill="1" applyBorder="1" applyAlignment="1" applyProtection="1">
      <alignment horizontal="left" wrapText="1"/>
      <protection locked="0"/>
    </xf>
    <xf numFmtId="0" fontId="0" fillId="0" borderId="6" xfId="0" applyBorder="1"/>
    <xf numFmtId="165" fontId="8" fillId="0" borderId="6" xfId="7" applyFont="1" applyBorder="1"/>
    <xf numFmtId="0" fontId="26" fillId="0" borderId="6" xfId="0" applyFont="1" applyBorder="1" applyAlignment="1">
      <alignment horizontal="center"/>
    </xf>
    <xf numFmtId="167" fontId="18" fillId="0" borderId="0" xfId="3" applyNumberFormat="1" applyFont="1" applyFill="1" applyBorder="1"/>
    <xf numFmtId="0" fontId="75" fillId="0" borderId="4" xfId="0" applyFont="1" applyBorder="1"/>
    <xf numFmtId="0" fontId="75" fillId="0" borderId="0" xfId="0" applyFont="1"/>
    <xf numFmtId="0" fontId="75" fillId="0" borderId="6" xfId="0" applyFont="1" applyBorder="1"/>
    <xf numFmtId="0" fontId="73" fillId="0" borderId="0" xfId="0" applyFont="1"/>
    <xf numFmtId="0" fontId="12" fillId="0" borderId="5" xfId="0" applyFont="1" applyBorder="1" applyAlignment="1">
      <alignment wrapText="1"/>
    </xf>
    <xf numFmtId="0" fontId="76" fillId="4" borderId="0" xfId="0" applyFont="1" applyFill="1" applyAlignment="1">
      <alignment horizontal="left" vertical="center" wrapText="1"/>
    </xf>
    <xf numFmtId="3" fontId="77" fillId="4" borderId="0" xfId="0" applyNumberFormat="1" applyFont="1" applyFill="1" applyAlignment="1">
      <alignment horizontal="right" vertical="center"/>
    </xf>
    <xf numFmtId="167" fontId="16" fillId="0" borderId="0" xfId="3" applyNumberFormat="1" applyFont="1" applyFill="1" applyBorder="1"/>
    <xf numFmtId="0" fontId="21" fillId="0" borderId="4" xfId="0" applyFont="1" applyBorder="1" applyAlignment="1">
      <alignment horizontal="center" vertical="center" wrapText="1"/>
    </xf>
    <xf numFmtId="0" fontId="78" fillId="0" borderId="0" xfId="0" applyFont="1" applyAlignment="1">
      <alignment horizontal="left" vertical="center"/>
    </xf>
    <xf numFmtId="0" fontId="79" fillId="0" borderId="0" xfId="0" applyFont="1"/>
    <xf numFmtId="0" fontId="80" fillId="0" borderId="0" xfId="0" applyFont="1" applyAlignment="1">
      <alignment horizontal="left"/>
    </xf>
    <xf numFmtId="0" fontId="24" fillId="0" borderId="0" xfId="1" applyFont="1" applyAlignment="1">
      <alignment horizontal="left" indent="2"/>
    </xf>
    <xf numFmtId="0" fontId="24" fillId="0" borderId="0" xfId="1" quotePrefix="1" applyFont="1" applyAlignment="1">
      <alignment horizontal="left" indent="2"/>
    </xf>
    <xf numFmtId="0" fontId="10" fillId="4" borderId="0" xfId="11" applyFont="1" applyFill="1" applyAlignment="1">
      <alignment vertical="center"/>
    </xf>
    <xf numFmtId="0" fontId="16" fillId="0" borderId="0" xfId="0" applyFont="1" applyAlignment="1">
      <alignment horizontal="left"/>
    </xf>
    <xf numFmtId="0" fontId="82" fillId="0" borderId="0" xfId="0" applyFont="1" applyAlignment="1">
      <alignment vertical="center"/>
    </xf>
    <xf numFmtId="0" fontId="81" fillId="0" borderId="0" xfId="0" applyFont="1" applyAlignment="1">
      <alignment vertical="center"/>
    </xf>
    <xf numFmtId="0" fontId="83" fillId="0" borderId="0" xfId="0" applyFont="1" applyAlignment="1">
      <alignment vertical="center"/>
    </xf>
    <xf numFmtId="0" fontId="81" fillId="0" borderId="0" xfId="0" applyFont="1" applyAlignment="1">
      <alignment horizontal="left" vertical="center"/>
    </xf>
    <xf numFmtId="0" fontId="21" fillId="0" borderId="4" xfId="0" applyFont="1" applyBorder="1" applyAlignment="1">
      <alignment horizontal="left" vertical="center" wrapText="1"/>
    </xf>
    <xf numFmtId="167" fontId="18" fillId="0" borderId="0" xfId="3" applyNumberFormat="1" applyFont="1" applyFill="1" applyBorder="1" applyAlignment="1">
      <alignment horizontal="center" wrapText="1"/>
    </xf>
    <xf numFmtId="0" fontId="2" fillId="0" borderId="0" xfId="0" applyFont="1"/>
    <xf numFmtId="0" fontId="85" fillId="0" borderId="0" xfId="0" applyFont="1" applyAlignment="1">
      <alignment vertical="center"/>
    </xf>
    <xf numFmtId="1" fontId="16" fillId="0" borderId="0" xfId="3" applyNumberFormat="1" applyFont="1" applyBorder="1"/>
    <xf numFmtId="0" fontId="84" fillId="0" borderId="0" xfId="0" applyFont="1"/>
    <xf numFmtId="167" fontId="18" fillId="0" borderId="0" xfId="3" applyNumberFormat="1" applyFont="1"/>
    <xf numFmtId="0" fontId="13" fillId="0" borderId="0" xfId="0" applyFont="1" applyAlignment="1">
      <alignment horizontal="right" vertical="center"/>
    </xf>
    <xf numFmtId="0" fontId="18" fillId="0" borderId="0" xfId="0" applyFont="1" applyAlignment="1">
      <alignment horizontal="left"/>
    </xf>
    <xf numFmtId="0" fontId="18" fillId="0" borderId="0" xfId="0" applyFont="1" applyAlignment="1">
      <alignment horizontal="right"/>
    </xf>
    <xf numFmtId="0" fontId="12" fillId="0" borderId="0" xfId="0" applyFont="1" applyAlignment="1">
      <alignment horizontal="left" vertical="center"/>
    </xf>
    <xf numFmtId="169" fontId="13" fillId="0" borderId="0" xfId="12" applyNumberFormat="1" applyFont="1" applyFill="1" applyAlignment="1">
      <alignment horizontal="right" vertical="center"/>
    </xf>
    <xf numFmtId="167" fontId="13" fillId="0" borderId="0" xfId="3" applyNumberFormat="1" applyFont="1" applyFill="1" applyAlignment="1">
      <alignment horizontal="right" vertical="center"/>
    </xf>
    <xf numFmtId="167" fontId="18" fillId="0" borderId="0" xfId="3" applyNumberFormat="1" applyFont="1" applyFill="1" applyAlignment="1">
      <alignment horizontal="right" vertical="center"/>
    </xf>
    <xf numFmtId="2" fontId="13" fillId="0" borderId="0" xfId="0" applyNumberFormat="1" applyFont="1" applyAlignment="1">
      <alignment horizontal="right" vertical="center"/>
    </xf>
    <xf numFmtId="169" fontId="13" fillId="0" borderId="0" xfId="12" applyNumberFormat="1" applyFont="1" applyFill="1" applyBorder="1" applyAlignment="1">
      <alignment horizontal="right" vertical="center"/>
    </xf>
    <xf numFmtId="167" fontId="13" fillId="0" borderId="0" xfId="3" applyNumberFormat="1" applyFont="1" applyFill="1" applyBorder="1" applyAlignment="1">
      <alignment horizontal="right" vertical="center"/>
    </xf>
    <xf numFmtId="167" fontId="18" fillId="0" borderId="0" xfId="3" applyNumberFormat="1" applyFont="1" applyFill="1" applyBorder="1" applyAlignment="1">
      <alignment horizontal="right" vertical="center"/>
    </xf>
    <xf numFmtId="167" fontId="0" fillId="0" borderId="0" xfId="0" applyNumberFormat="1"/>
    <xf numFmtId="170" fontId="18" fillId="0" borderId="0" xfId="12" applyNumberFormat="1" applyFont="1" applyFill="1" applyProtection="1">
      <protection locked="0"/>
    </xf>
    <xf numFmtId="3" fontId="0" fillId="0" borderId="0" xfId="0" applyNumberFormat="1"/>
    <xf numFmtId="170" fontId="18" fillId="0" borderId="0" xfId="12" applyNumberFormat="1" applyFont="1" applyFill="1" applyBorder="1" applyProtection="1">
      <protection locked="0"/>
    </xf>
    <xf numFmtId="0" fontId="0" fillId="0" borderId="0" xfId="0" applyAlignment="1">
      <alignment horizontal="center"/>
    </xf>
    <xf numFmtId="169" fontId="16" fillId="0" borderId="0" xfId="12" applyNumberFormat="1" applyFont="1" applyBorder="1"/>
    <xf numFmtId="0" fontId="18" fillId="0" borderId="0" xfId="0" applyFont="1"/>
    <xf numFmtId="167" fontId="18" fillId="0" borderId="0" xfId="3" applyNumberFormat="1" applyFont="1" applyFill="1" applyBorder="1" applyAlignment="1" applyProtection="1">
      <alignment horizontal="center"/>
      <protection locked="0"/>
    </xf>
    <xf numFmtId="0" fontId="0" fillId="0" borderId="0" xfId="0" applyAlignment="1">
      <alignment horizontal="center" vertical="center"/>
    </xf>
    <xf numFmtId="167" fontId="18" fillId="0" borderId="0" xfId="3" applyNumberFormat="1" applyFont="1" applyBorder="1"/>
    <xf numFmtId="1" fontId="17" fillId="4" borderId="0" xfId="0" applyNumberFormat="1" applyFont="1" applyFill="1" applyAlignment="1" applyProtection="1">
      <alignment wrapText="1"/>
      <protection locked="0"/>
    </xf>
    <xf numFmtId="0" fontId="86" fillId="0" borderId="0" xfId="0" applyFont="1" applyAlignment="1">
      <alignment wrapText="1"/>
    </xf>
    <xf numFmtId="166" fontId="13" fillId="0" borderId="0" xfId="0" applyNumberFormat="1" applyFont="1" applyAlignment="1">
      <alignment horizontal="right" vertical="center"/>
    </xf>
    <xf numFmtId="0" fontId="12" fillId="0" borderId="0" xfId="0" applyFont="1" applyAlignment="1">
      <alignment horizontal="left" wrapText="1"/>
    </xf>
    <xf numFmtId="0" fontId="21" fillId="0" borderId="0" xfId="0" applyFont="1" applyAlignment="1">
      <alignment horizontal="right" vertical="center"/>
    </xf>
    <xf numFmtId="3" fontId="16" fillId="0" borderId="0" xfId="0" applyNumberFormat="1" applyFont="1"/>
    <xf numFmtId="1" fontId="16" fillId="0" borderId="0" xfId="3" applyNumberFormat="1" applyFont="1" applyFill="1" applyBorder="1"/>
    <xf numFmtId="169" fontId="16" fillId="0" borderId="0" xfId="12" applyNumberFormat="1" applyFont="1" applyFill="1" applyBorder="1"/>
    <xf numFmtId="0" fontId="76" fillId="4" borderId="4" xfId="0" applyFont="1" applyFill="1" applyBorder="1" applyAlignment="1">
      <alignment horizontal="left" vertical="center" wrapText="1"/>
    </xf>
    <xf numFmtId="166" fontId="16" fillId="0" borderId="4" xfId="3" applyNumberFormat="1" applyFont="1" applyBorder="1"/>
    <xf numFmtId="3" fontId="77" fillId="4" borderId="4" xfId="0" applyNumberFormat="1" applyFont="1" applyFill="1" applyBorder="1" applyAlignment="1">
      <alignment horizontal="right" vertical="center"/>
    </xf>
    <xf numFmtId="0" fontId="76" fillId="0" borderId="0" xfId="0" applyFont="1" applyAlignment="1">
      <alignment horizontal="left" vertical="center" wrapText="1"/>
    </xf>
    <xf numFmtId="166" fontId="16" fillId="0" borderId="0" xfId="3" applyNumberFormat="1" applyFont="1" applyFill="1" applyBorder="1"/>
    <xf numFmtId="0" fontId="76" fillId="0" borderId="4" xfId="0" applyFont="1" applyBorder="1" applyAlignment="1">
      <alignment horizontal="left" vertical="center" wrapText="1"/>
    </xf>
    <xf numFmtId="0" fontId="10" fillId="0" borderId="0" xfId="11" applyFont="1" applyAlignment="1">
      <alignment vertical="center"/>
    </xf>
    <xf numFmtId="0" fontId="17" fillId="0" borderId="0" xfId="0" applyFont="1" applyAlignment="1">
      <alignment horizontal="left" vertical="center"/>
    </xf>
    <xf numFmtId="10" fontId="16" fillId="0" borderId="0" xfId="3" applyNumberFormat="1" applyFont="1" applyFill="1"/>
    <xf numFmtId="167" fontId="18" fillId="4" borderId="0" xfId="3" applyNumberFormat="1" applyFont="1" applyFill="1" applyAlignment="1">
      <alignment horizontal="right" vertical="center"/>
    </xf>
    <xf numFmtId="169" fontId="13" fillId="4" borderId="0" xfId="12" applyNumberFormat="1" applyFont="1" applyFill="1" applyAlignment="1">
      <alignment horizontal="right" vertical="center"/>
    </xf>
    <xf numFmtId="0" fontId="91" fillId="0" borderId="0" xfId="0" applyFont="1"/>
    <xf numFmtId="0" fontId="92" fillId="0" borderId="0" xfId="0" applyFont="1"/>
    <xf numFmtId="0" fontId="21" fillId="0" borderId="0" xfId="0" applyFont="1" applyAlignment="1">
      <alignment wrapText="1"/>
    </xf>
    <xf numFmtId="0" fontId="13" fillId="0" borderId="0" xfId="0" applyFont="1"/>
    <xf numFmtId="0" fontId="21" fillId="0" borderId="4" xfId="0" applyFont="1" applyBorder="1" applyAlignment="1">
      <alignment wrapText="1"/>
    </xf>
    <xf numFmtId="0" fontId="11" fillId="0" borderId="4" xfId="0" applyFont="1" applyBorder="1" applyAlignment="1">
      <alignment wrapText="1"/>
    </xf>
    <xf numFmtId="0" fontId="11" fillId="0" borderId="4" xfId="0" applyFont="1" applyBorder="1"/>
    <xf numFmtId="0" fontId="11" fillId="0" borderId="0" xfId="0" applyFont="1"/>
    <xf numFmtId="0" fontId="13" fillId="0" borderId="4" xfId="0" applyFont="1" applyBorder="1"/>
    <xf numFmtId="0" fontId="22" fillId="0" borderId="0" xfId="0" applyFont="1"/>
    <xf numFmtId="3" fontId="16" fillId="0" borderId="0" xfId="3" applyNumberFormat="1" applyFont="1" applyFill="1" applyBorder="1" applyAlignment="1">
      <alignment horizontal="right"/>
    </xf>
    <xf numFmtId="3" fontId="16" fillId="0" borderId="4" xfId="0" applyNumberFormat="1" applyFont="1" applyBorder="1" applyAlignment="1">
      <alignment horizontal="right"/>
    </xf>
    <xf numFmtId="3" fontId="16" fillId="0" borderId="4" xfId="3" applyNumberFormat="1" applyFont="1" applyFill="1" applyBorder="1" applyAlignment="1">
      <alignment horizontal="right"/>
    </xf>
    <xf numFmtId="10" fontId="16" fillId="0" borderId="4" xfId="3" applyNumberFormat="1" applyFont="1" applyFill="1" applyBorder="1"/>
    <xf numFmtId="167" fontId="16" fillId="0" borderId="21" xfId="3" applyNumberFormat="1" applyFont="1" applyFill="1" applyBorder="1"/>
    <xf numFmtId="166" fontId="16" fillId="0" borderId="21" xfId="3" applyNumberFormat="1" applyFont="1" applyFill="1" applyBorder="1"/>
    <xf numFmtId="167" fontId="18" fillId="0" borderId="0" xfId="3" applyNumberFormat="1" applyFont="1" applyFill="1" applyBorder="1" applyAlignment="1">
      <alignment vertical="center" wrapText="1"/>
    </xf>
    <xf numFmtId="167" fontId="18" fillId="0" borderId="0" xfId="3" applyNumberFormat="1" applyFont="1" applyFill="1" applyBorder="1" applyProtection="1">
      <protection locked="0"/>
    </xf>
    <xf numFmtId="170" fontId="18" fillId="0" borderId="3" xfId="12" applyNumberFormat="1" applyFont="1" applyFill="1" applyBorder="1" applyProtection="1">
      <protection locked="0"/>
    </xf>
    <xf numFmtId="167" fontId="18" fillId="0" borderId="3" xfId="3" applyNumberFormat="1" applyFont="1" applyFill="1" applyBorder="1" applyAlignment="1">
      <alignment horizontal="right" vertical="center"/>
    </xf>
    <xf numFmtId="167" fontId="13" fillId="0" borderId="3" xfId="3" applyNumberFormat="1" applyFont="1" applyFill="1" applyBorder="1"/>
    <xf numFmtId="167" fontId="13" fillId="0" borderId="0" xfId="3" applyNumberFormat="1" applyFont="1" applyFill="1" applyBorder="1"/>
    <xf numFmtId="167" fontId="13" fillId="0" borderId="0" xfId="0" applyNumberFormat="1" applyFont="1"/>
    <xf numFmtId="167" fontId="13" fillId="0" borderId="4" xfId="3" applyNumberFormat="1" applyFont="1" applyFill="1" applyBorder="1"/>
    <xf numFmtId="0" fontId="10" fillId="0" borderId="0" xfId="0" applyFont="1" applyAlignment="1">
      <alignment horizontal="left"/>
    </xf>
    <xf numFmtId="0" fontId="18" fillId="0" borderId="4" xfId="0" applyFont="1" applyBorder="1"/>
    <xf numFmtId="166" fontId="18" fillId="0" borderId="0" xfId="0" applyNumberFormat="1" applyFont="1"/>
    <xf numFmtId="166" fontId="18" fillId="0" borderId="4" xfId="0" applyNumberFormat="1" applyFont="1" applyBorder="1"/>
    <xf numFmtId="172" fontId="0" fillId="0" borderId="0" xfId="0" applyNumberFormat="1"/>
    <xf numFmtId="1" fontId="0" fillId="0" borderId="0" xfId="0" applyNumberFormat="1"/>
    <xf numFmtId="167" fontId="10" fillId="4" borderId="0" xfId="11" applyNumberFormat="1" applyFont="1" applyFill="1" applyAlignment="1">
      <alignment vertical="center"/>
    </xf>
    <xf numFmtId="167" fontId="18" fillId="0" borderId="4" xfId="3" applyNumberFormat="1" applyFont="1" applyFill="1" applyBorder="1" applyAlignment="1" applyProtection="1">
      <alignment horizontal="left" vertical="center"/>
      <protection locked="0"/>
    </xf>
    <xf numFmtId="167" fontId="18" fillId="0" borderId="0" xfId="3" applyNumberFormat="1" applyFont="1" applyFill="1" applyBorder="1" applyAlignment="1" applyProtection="1">
      <alignment horizontal="left" vertical="center"/>
      <protection locked="0"/>
    </xf>
    <xf numFmtId="170" fontId="16" fillId="0" borderId="0" xfId="12" applyNumberFormat="1" applyFont="1" applyBorder="1"/>
    <xf numFmtId="166" fontId="21" fillId="0" borderId="23" xfId="0" applyNumberFormat="1" applyFont="1" applyBorder="1" applyAlignment="1" applyProtection="1">
      <alignment horizontal="left" vertical="top"/>
      <protection locked="0"/>
    </xf>
    <xf numFmtId="166" fontId="21" fillId="0" borderId="23" xfId="0" applyNumberFormat="1" applyFont="1" applyBorder="1" applyAlignment="1" applyProtection="1">
      <alignment horizontal="left" vertical="top" wrapText="1"/>
      <protection locked="0"/>
    </xf>
    <xf numFmtId="49" fontId="21" fillId="0" borderId="0" xfId="3" applyNumberFormat="1" applyFont="1" applyFill="1" applyBorder="1" applyAlignment="1" applyProtection="1">
      <alignment horizontal="center" wrapText="1"/>
      <protection locked="0"/>
    </xf>
    <xf numFmtId="0" fontId="23" fillId="5" borderId="0" xfId="0" applyFont="1" applyFill="1"/>
    <xf numFmtId="0" fontId="11" fillId="0" borderId="0" xfId="0" applyFont="1" applyAlignment="1">
      <alignment horizontal="left"/>
    </xf>
    <xf numFmtId="1" fontId="17" fillId="0" borderId="0" xfId="0" applyNumberFormat="1" applyFont="1" applyAlignment="1" applyProtection="1">
      <alignment horizontal="left"/>
      <protection locked="0"/>
    </xf>
    <xf numFmtId="0" fontId="17" fillId="0" borderId="0" xfId="0" applyFont="1" applyAlignment="1">
      <alignment vertical="top"/>
    </xf>
    <xf numFmtId="0" fontId="0" fillId="0" borderId="0" xfId="0" applyAlignment="1">
      <alignment vertical="top"/>
    </xf>
    <xf numFmtId="0" fontId="12" fillId="0" borderId="4" xfId="0" applyFont="1" applyBorder="1" applyAlignment="1">
      <alignment horizontal="center" wrapText="1"/>
    </xf>
    <xf numFmtId="0" fontId="17" fillId="0" borderId="0" xfId="0" applyFont="1" applyAlignment="1">
      <alignment vertical="top" wrapText="1"/>
    </xf>
    <xf numFmtId="0" fontId="17" fillId="0" borderId="0" xfId="0" quotePrefix="1" applyFont="1" applyAlignment="1">
      <alignment horizontal="left"/>
    </xf>
    <xf numFmtId="49" fontId="16" fillId="0" borderId="0" xfId="0" applyNumberFormat="1" applyFont="1" applyAlignment="1">
      <alignment horizontal="right"/>
    </xf>
    <xf numFmtId="0" fontId="17" fillId="0" borderId="0" xfId="0" applyFont="1" applyAlignment="1">
      <alignment horizontal="left" vertical="center" wrapText="1"/>
    </xf>
    <xf numFmtId="1" fontId="17" fillId="0" borderId="0" xfId="0" applyNumberFormat="1" applyFont="1" applyAlignment="1" applyProtection="1">
      <alignment horizontal="left" wrapText="1"/>
      <protection locked="0"/>
    </xf>
    <xf numFmtId="0" fontId="21" fillId="0" borderId="0" xfId="0" applyFont="1" applyAlignment="1">
      <alignment horizontal="left"/>
    </xf>
    <xf numFmtId="3" fontId="18" fillId="0" borderId="0" xfId="0" applyNumberFormat="1" applyFont="1" applyAlignment="1">
      <alignment horizontal="right"/>
    </xf>
    <xf numFmtId="9" fontId="18" fillId="0" borderId="0" xfId="3" applyFont="1" applyBorder="1" applyAlignment="1">
      <alignment horizontal="right"/>
    </xf>
    <xf numFmtId="9" fontId="18" fillId="0" borderId="0" xfId="3" applyFont="1" applyFill="1" applyBorder="1" applyAlignment="1">
      <alignment horizontal="right"/>
    </xf>
    <xf numFmtId="9" fontId="16" fillId="0" borderId="0" xfId="3" applyFont="1" applyBorder="1" applyAlignment="1">
      <alignment horizontal="right"/>
    </xf>
    <xf numFmtId="0" fontId="17" fillId="0" borderId="0" xfId="0" applyFont="1" applyAlignment="1">
      <alignment wrapText="1"/>
    </xf>
    <xf numFmtId="0" fontId="3" fillId="0" borderId="0" xfId="1" applyBorder="1"/>
    <xf numFmtId="0" fontId="18" fillId="0" borderId="4" xfId="0" applyFont="1" applyBorder="1" applyAlignment="1">
      <alignment horizontal="right"/>
    </xf>
    <xf numFmtId="167" fontId="14" fillId="0" borderId="4" xfId="3" applyNumberFormat="1" applyFont="1" applyBorder="1"/>
    <xf numFmtId="167" fontId="14" fillId="0" borderId="0" xfId="0" applyNumberFormat="1" applyFont="1"/>
    <xf numFmtId="0" fontId="20" fillId="0" borderId="3" xfId="0" applyFont="1" applyBorder="1"/>
    <xf numFmtId="9" fontId="0" fillId="4" borderId="0" xfId="3" applyFont="1" applyFill="1" applyAlignment="1" applyProtection="1">
      <alignment horizontal="center"/>
      <protection locked="0"/>
    </xf>
    <xf numFmtId="2" fontId="21" fillId="0" borderId="4" xfId="0" applyNumberFormat="1" applyFont="1" applyBorder="1" applyAlignment="1" applyProtection="1">
      <alignment horizontal="left" vertical="center" wrapText="1"/>
      <protection locked="0"/>
    </xf>
    <xf numFmtId="167" fontId="21" fillId="0" borderId="0" xfId="3" applyNumberFormat="1" applyFont="1" applyFill="1" applyBorder="1" applyAlignment="1" applyProtection="1">
      <alignment horizontal="center" wrapText="1"/>
      <protection locked="0"/>
    </xf>
    <xf numFmtId="166" fontId="21" fillId="0" borderId="0" xfId="0" applyNumberFormat="1" applyFont="1" applyAlignment="1" applyProtection="1">
      <alignment horizontal="left" vertical="top"/>
      <protection locked="0"/>
    </xf>
    <xf numFmtId="166" fontId="21" fillId="0" borderId="4" xfId="0" applyNumberFormat="1" applyFont="1" applyBorder="1" applyAlignment="1" applyProtection="1">
      <alignment horizontal="left" vertical="top"/>
      <protection locked="0"/>
    </xf>
    <xf numFmtId="169" fontId="23" fillId="4" borderId="0" xfId="0" applyNumberFormat="1" applyFont="1" applyFill="1"/>
    <xf numFmtId="167" fontId="18" fillId="0" borderId="0" xfId="0" applyNumberFormat="1" applyFont="1" applyAlignment="1">
      <alignment horizontal="right" vertical="center"/>
    </xf>
    <xf numFmtId="167" fontId="18" fillId="0" borderId="4" xfId="0" applyNumberFormat="1" applyFont="1" applyBorder="1" applyAlignment="1">
      <alignment horizontal="right" vertical="center"/>
    </xf>
    <xf numFmtId="167" fontId="18" fillId="4" borderId="0" xfId="3" applyNumberFormat="1" applyFont="1" applyFill="1" applyBorder="1" applyAlignment="1" applyProtection="1">
      <alignment horizontal="right" vertical="center"/>
      <protection locked="0"/>
    </xf>
    <xf numFmtId="166" fontId="10" fillId="0" borderId="0" xfId="0" applyNumberFormat="1" applyFont="1" applyAlignment="1" applyProtection="1">
      <alignment horizontal="left" vertical="center"/>
      <protection locked="0"/>
    </xf>
    <xf numFmtId="167" fontId="18" fillId="0" borderId="0" xfId="0" applyNumberFormat="1" applyFont="1" applyAlignment="1">
      <alignment horizontal="center" wrapText="1"/>
    </xf>
    <xf numFmtId="166" fontId="10" fillId="4" borderId="0" xfId="6" applyNumberFormat="1" applyFont="1" applyFill="1" applyBorder="1" applyAlignment="1" applyProtection="1">
      <alignment horizontal="left" vertical="top"/>
      <protection locked="0"/>
    </xf>
    <xf numFmtId="0" fontId="21" fillId="0" borderId="0" xfId="0" applyFont="1" applyAlignment="1">
      <alignment horizontal="center" vertical="center" wrapText="1"/>
    </xf>
    <xf numFmtId="0" fontId="23" fillId="0" borderId="0" xfId="0" applyFont="1" applyAlignment="1">
      <alignment vertical="center"/>
    </xf>
    <xf numFmtId="166" fontId="21" fillId="0" borderId="0" xfId="0" applyNumberFormat="1" applyFont="1" applyAlignment="1" applyProtection="1">
      <alignment horizontal="left" vertical="top" wrapText="1"/>
      <protection locked="0"/>
    </xf>
    <xf numFmtId="167" fontId="21" fillId="0" borderId="0" xfId="0" applyNumberFormat="1" applyFont="1" applyAlignment="1">
      <alignment horizontal="center" wrapText="1"/>
    </xf>
    <xf numFmtId="167" fontId="2" fillId="0" borderId="0" xfId="0" applyNumberFormat="1" applyFont="1"/>
    <xf numFmtId="167" fontId="12" fillId="0" borderId="0" xfId="0" applyNumberFormat="1" applyFont="1"/>
    <xf numFmtId="167" fontId="2" fillId="0" borderId="0" xfId="3" applyNumberFormat="1" applyFont="1" applyBorder="1"/>
    <xf numFmtId="166" fontId="21" fillId="0" borderId="4" xfId="0" applyNumberFormat="1" applyFont="1" applyBorder="1" applyAlignment="1">
      <alignment wrapText="1"/>
    </xf>
    <xf numFmtId="166" fontId="21" fillId="0" borderId="4" xfId="0" applyNumberFormat="1" applyFont="1" applyBorder="1" applyAlignment="1">
      <alignment horizontal="right" wrapText="1"/>
    </xf>
    <xf numFmtId="166" fontId="18" fillId="0" borderId="4" xfId="0" applyNumberFormat="1" applyFont="1" applyBorder="1" applyAlignment="1" applyProtection="1">
      <alignment horizontal="left" wrapText="1"/>
      <protection locked="0"/>
    </xf>
    <xf numFmtId="0" fontId="1" fillId="4" borderId="0" xfId="0" applyFont="1" applyFill="1"/>
    <xf numFmtId="0" fontId="94" fillId="0" borderId="0" xfId="0" applyFont="1"/>
    <xf numFmtId="0" fontId="95" fillId="0" borderId="0" xfId="0" applyFont="1"/>
    <xf numFmtId="0" fontId="96" fillId="0" borderId="0" xfId="0" applyFont="1"/>
    <xf numFmtId="166" fontId="0" fillId="4" borderId="0" xfId="0" applyNumberFormat="1" applyFill="1" applyProtection="1">
      <protection locked="0"/>
    </xf>
    <xf numFmtId="166" fontId="22" fillId="0" borderId="0" xfId="0" applyNumberFormat="1" applyFont="1"/>
    <xf numFmtId="166" fontId="91" fillId="0" borderId="0" xfId="0" applyNumberFormat="1" applyFont="1"/>
    <xf numFmtId="0" fontId="17" fillId="4" borderId="0" xfId="0" applyFont="1" applyFill="1" applyAlignment="1">
      <alignment horizontal="left" wrapText="1"/>
    </xf>
    <xf numFmtId="0" fontId="17" fillId="0" borderId="0" xfId="0" applyFont="1" applyAlignment="1">
      <alignment horizontal="left" wrapText="1"/>
    </xf>
    <xf numFmtId="0" fontId="10" fillId="0" borderId="0" xfId="0" applyFont="1" applyAlignment="1">
      <alignment horizontal="left" vertical="center" wrapText="1"/>
    </xf>
    <xf numFmtId="166" fontId="18" fillId="0" borderId="0" xfId="0" applyNumberFormat="1" applyFont="1" applyAlignment="1">
      <alignment horizontal="right"/>
    </xf>
    <xf numFmtId="165" fontId="8" fillId="0" borderId="0" xfId="7" applyFont="1" applyAlignment="1">
      <alignment vertical="top"/>
    </xf>
    <xf numFmtId="165" fontId="73" fillId="0" borderId="0" xfId="7" applyFont="1" applyAlignment="1">
      <alignment vertical="center"/>
    </xf>
    <xf numFmtId="0" fontId="0" fillId="0" borderId="3" xfId="0" applyBorder="1"/>
    <xf numFmtId="0" fontId="17" fillId="4" borderId="0" xfId="0" applyFont="1" applyFill="1" applyAlignment="1">
      <alignment horizontal="left"/>
    </xf>
    <xf numFmtId="0" fontId="17" fillId="0" borderId="0" xfId="0" applyFont="1" applyAlignment="1">
      <alignment horizontal="left"/>
    </xf>
    <xf numFmtId="0" fontId="73" fillId="0" borderId="0" xfId="0" applyFont="1" applyAlignment="1">
      <alignment vertical="center"/>
    </xf>
    <xf numFmtId="1" fontId="97" fillId="0" borderId="0" xfId="0" applyNumberFormat="1" applyFont="1" applyProtection="1">
      <protection locked="0"/>
    </xf>
    <xf numFmtId="9" fontId="0" fillId="0" borderId="0" xfId="0" applyNumberFormat="1"/>
    <xf numFmtId="167" fontId="0" fillId="4" borderId="0" xfId="3" applyNumberFormat="1" applyFont="1" applyFill="1" applyAlignment="1" applyProtection="1">
      <alignment horizontal="center"/>
      <protection locked="0"/>
    </xf>
    <xf numFmtId="0" fontId="13" fillId="0" borderId="3" xfId="0" applyFont="1" applyBorder="1"/>
    <xf numFmtId="0" fontId="13" fillId="0" borderId="22" xfId="0" applyFont="1" applyBorder="1"/>
    <xf numFmtId="166" fontId="13" fillId="0" borderId="0" xfId="0" applyNumberFormat="1" applyFont="1"/>
    <xf numFmtId="2" fontId="21" fillId="0" borderId="6" xfId="3" applyNumberFormat="1" applyFont="1" applyBorder="1" applyAlignment="1" applyProtection="1">
      <alignment horizontal="left" wrapText="1"/>
      <protection locked="0"/>
    </xf>
    <xf numFmtId="167" fontId="18" fillId="0" borderId="0" xfId="3" applyNumberFormat="1" applyFont="1" applyFill="1"/>
    <xf numFmtId="9" fontId="16" fillId="0" borderId="0" xfId="3" applyFont="1" applyBorder="1"/>
    <xf numFmtId="9" fontId="16" fillId="0" borderId="0" xfId="3" applyFont="1" applyFill="1" applyBorder="1"/>
    <xf numFmtId="9" fontId="13" fillId="0" borderId="0" xfId="0" applyNumberFormat="1" applyFont="1"/>
    <xf numFmtId="166" fontId="13" fillId="0" borderId="4" xfId="0" applyNumberFormat="1" applyFont="1" applyBorder="1"/>
    <xf numFmtId="169" fontId="13" fillId="0" borderId="0" xfId="1440" applyNumberFormat="1" applyFont="1" applyFill="1" applyBorder="1" applyAlignment="1">
      <alignment horizontal="right"/>
    </xf>
    <xf numFmtId="167" fontId="18" fillId="0" borderId="0" xfId="3" applyNumberFormat="1" applyFont="1" applyFill="1" applyBorder="1" applyAlignment="1">
      <alignment horizontal="right"/>
    </xf>
    <xf numFmtId="3" fontId="18" fillId="0" borderId="0" xfId="0" applyNumberFormat="1" applyFont="1"/>
    <xf numFmtId="1" fontId="17" fillId="4" borderId="3" xfId="0" applyNumberFormat="1" applyFont="1" applyFill="1" applyBorder="1" applyProtection="1">
      <protection locked="0"/>
    </xf>
    <xf numFmtId="0" fontId="14" fillId="0" borderId="3" xfId="0" applyFont="1" applyBorder="1"/>
    <xf numFmtId="2" fontId="0" fillId="4" borderId="3" xfId="0" applyNumberFormat="1" applyFill="1" applyBorder="1" applyAlignment="1" applyProtection="1">
      <alignment horizontal="center"/>
      <protection locked="0"/>
    </xf>
    <xf numFmtId="166" fontId="91" fillId="0" borderId="3" xfId="0" applyNumberFormat="1" applyFont="1" applyBorder="1"/>
    <xf numFmtId="0" fontId="91" fillId="0" borderId="3" xfId="0" applyFont="1" applyBorder="1"/>
    <xf numFmtId="1" fontId="10" fillId="0" borderId="3" xfId="0" applyNumberFormat="1" applyFont="1" applyBorder="1" applyProtection="1">
      <protection locked="0"/>
    </xf>
    <xf numFmtId="2" fontId="0" fillId="0" borderId="3" xfId="0" applyNumberFormat="1" applyBorder="1" applyAlignment="1" applyProtection="1">
      <alignment horizontal="center"/>
      <protection locked="0"/>
    </xf>
    <xf numFmtId="9" fontId="0" fillId="0" borderId="3" xfId="3" applyFont="1" applyFill="1" applyBorder="1" applyAlignment="1" applyProtection="1">
      <alignment horizontal="center"/>
      <protection locked="0"/>
    </xf>
    <xf numFmtId="167" fontId="13" fillId="0" borderId="0" xfId="0" applyNumberFormat="1" applyFont="1" applyAlignment="1">
      <alignment horizontal="right"/>
    </xf>
    <xf numFmtId="0" fontId="17" fillId="0" borderId="3" xfId="0" applyFont="1" applyBorder="1"/>
    <xf numFmtId="168" fontId="13" fillId="0" borderId="0" xfId="0" applyNumberFormat="1" applyFont="1" applyAlignment="1">
      <alignment horizontal="right" vertical="center"/>
    </xf>
    <xf numFmtId="167" fontId="13" fillId="0" borderId="0" xfId="0" applyNumberFormat="1" applyFont="1" applyAlignment="1">
      <alignment horizontal="right" vertical="center"/>
    </xf>
    <xf numFmtId="2" fontId="21" fillId="0" borderId="3" xfId="3" applyNumberFormat="1" applyFont="1" applyFill="1" applyBorder="1" applyAlignment="1" applyProtection="1">
      <alignment horizontal="left" wrapText="1"/>
      <protection locked="0"/>
    </xf>
    <xf numFmtId="0" fontId="13" fillId="0" borderId="3" xfId="0" applyFont="1" applyBorder="1" applyAlignment="1">
      <alignment horizontal="right" vertical="center"/>
    </xf>
    <xf numFmtId="168" fontId="13" fillId="0" borderId="3" xfId="0" applyNumberFormat="1" applyFont="1" applyBorder="1" applyAlignment="1">
      <alignment horizontal="right" vertical="center"/>
    </xf>
    <xf numFmtId="167" fontId="13" fillId="0" borderId="3" xfId="0" applyNumberFormat="1" applyFont="1" applyBorder="1" applyAlignment="1">
      <alignment horizontal="right" vertical="center"/>
    </xf>
    <xf numFmtId="166" fontId="13" fillId="0" borderId="3" xfId="0" applyNumberFormat="1" applyFont="1" applyBorder="1" applyAlignment="1">
      <alignment horizontal="right" vertical="center"/>
    </xf>
    <xf numFmtId="2" fontId="14" fillId="4" borderId="3" xfId="0" applyNumberFormat="1" applyFont="1" applyFill="1" applyBorder="1" applyAlignment="1" applyProtection="1">
      <alignment horizontal="center"/>
      <protection locked="0"/>
    </xf>
    <xf numFmtId="167" fontId="16" fillId="0" borderId="3" xfId="3" applyNumberFormat="1" applyFont="1" applyBorder="1"/>
    <xf numFmtId="167" fontId="0" fillId="0" borderId="3" xfId="0" applyNumberFormat="1" applyBorder="1"/>
    <xf numFmtId="0" fontId="18" fillId="0" borderId="3" xfId="0" applyFont="1" applyBorder="1" applyAlignment="1">
      <alignment horizontal="center" vertical="center"/>
    </xf>
    <xf numFmtId="166" fontId="21" fillId="0" borderId="4" xfId="0" applyNumberFormat="1" applyFont="1" applyBorder="1" applyAlignment="1">
      <alignment vertical="center" wrapText="1"/>
    </xf>
    <xf numFmtId="166" fontId="17" fillId="4" borderId="3" xfId="6" applyNumberFormat="1" applyFont="1" applyFill="1" applyBorder="1" applyAlignment="1" applyProtection="1">
      <protection locked="0"/>
    </xf>
    <xf numFmtId="0" fontId="1" fillId="4" borderId="3" xfId="0" applyFont="1" applyFill="1" applyBorder="1"/>
    <xf numFmtId="170" fontId="16" fillId="0" borderId="0" xfId="12" applyNumberFormat="1" applyFont="1" applyFill="1" applyBorder="1"/>
    <xf numFmtId="167" fontId="18" fillId="0" borderId="0" xfId="3" applyNumberFormat="1" applyFont="1" applyFill="1" applyBorder="1" applyAlignment="1">
      <alignment horizontal="right" wrapText="1"/>
    </xf>
    <xf numFmtId="0" fontId="23" fillId="0" borderId="3" xfId="0" applyFont="1" applyBorder="1"/>
    <xf numFmtId="0" fontId="16" fillId="0" borderId="3" xfId="0" applyFont="1" applyBorder="1"/>
    <xf numFmtId="0" fontId="12" fillId="0" borderId="3" xfId="0" applyFont="1" applyBorder="1" applyAlignment="1">
      <alignment wrapText="1"/>
    </xf>
    <xf numFmtId="0" fontId="16" fillId="0" borderId="3" xfId="0" applyFont="1" applyBorder="1" applyAlignment="1">
      <alignment horizontal="left"/>
    </xf>
    <xf numFmtId="0" fontId="16" fillId="0" borderId="3" xfId="0" applyFont="1" applyBorder="1" applyAlignment="1">
      <alignment horizontal="right"/>
    </xf>
    <xf numFmtId="0" fontId="18" fillId="0" borderId="3" xfId="0" applyFont="1" applyBorder="1" applyAlignment="1">
      <alignment horizontal="left"/>
    </xf>
    <xf numFmtId="0" fontId="18" fillId="0" borderId="3" xfId="0" applyFont="1" applyBorder="1" applyAlignment="1">
      <alignment horizontal="right"/>
    </xf>
    <xf numFmtId="0" fontId="17" fillId="0" borderId="0" xfId="0" applyFont="1" applyAlignment="1">
      <alignment vertical="center" wrapText="1"/>
    </xf>
    <xf numFmtId="0" fontId="23" fillId="0" borderId="0" xfId="0" applyFont="1" applyAlignment="1">
      <alignment wrapText="1"/>
    </xf>
    <xf numFmtId="167" fontId="13" fillId="0" borderId="3" xfId="0" applyNumberFormat="1" applyFont="1" applyBorder="1"/>
    <xf numFmtId="166" fontId="16" fillId="0" borderId="3" xfId="0" applyNumberFormat="1" applyFont="1" applyBorder="1"/>
    <xf numFmtId="167" fontId="13" fillId="0" borderId="4" xfId="0" applyNumberFormat="1" applyFont="1" applyBorder="1"/>
    <xf numFmtId="0" fontId="10" fillId="0" borderId="0" xfId="5" applyFont="1"/>
    <xf numFmtId="10" fontId="0" fillId="0" borderId="0" xfId="0" applyNumberFormat="1"/>
    <xf numFmtId="3" fontId="18" fillId="0" borderId="0" xfId="0" applyNumberFormat="1" applyFont="1" applyAlignment="1">
      <alignment horizontal="right" vertical="center"/>
    </xf>
    <xf numFmtId="3" fontId="18" fillId="0" borderId="0" xfId="0" applyNumberFormat="1" applyFont="1" applyAlignment="1">
      <alignment vertical="center" wrapText="1"/>
    </xf>
    <xf numFmtId="3" fontId="18" fillId="0" borderId="3" xfId="0" applyNumberFormat="1" applyFont="1" applyBorder="1" applyAlignment="1">
      <alignment horizontal="right" vertical="center"/>
    </xf>
    <xf numFmtId="3" fontId="18" fillId="0" borderId="0" xfId="0" applyNumberFormat="1" applyFont="1" applyAlignment="1">
      <alignment vertical="center"/>
    </xf>
    <xf numFmtId="165" fontId="73" fillId="0" borderId="6" xfId="7" applyFont="1" applyBorder="1" applyAlignment="1">
      <alignment wrapText="1"/>
    </xf>
    <xf numFmtId="9" fontId="22" fillId="0" borderId="0" xfId="3" applyFont="1"/>
    <xf numFmtId="1" fontId="99" fillId="0" borderId="0" xfId="0" applyNumberFormat="1" applyFont="1" applyAlignment="1" applyProtection="1">
      <alignment horizontal="left" wrapText="1"/>
      <protection locked="0"/>
    </xf>
    <xf numFmtId="0" fontId="24" fillId="0" borderId="0" xfId="1" applyFont="1" applyBorder="1" applyAlignment="1"/>
    <xf numFmtId="0" fontId="0" fillId="0" borderId="0" xfId="0" applyAlignment="1">
      <alignment wrapText="1"/>
    </xf>
    <xf numFmtId="167" fontId="0" fillId="0" borderId="0" xfId="0" applyNumberFormat="1" applyAlignment="1">
      <alignment wrapText="1"/>
    </xf>
    <xf numFmtId="0" fontId="84" fillId="0" borderId="0" xfId="0" applyFont="1" applyAlignment="1">
      <alignment wrapText="1"/>
    </xf>
    <xf numFmtId="167" fontId="100" fillId="0" borderId="0" xfId="0" applyNumberFormat="1" applyFont="1" applyAlignment="1">
      <alignment horizontal="center" wrapText="1"/>
    </xf>
    <xf numFmtId="167" fontId="101" fillId="0" borderId="0" xfId="0" applyNumberFormat="1" applyFont="1" applyAlignment="1">
      <alignment horizontal="center" wrapText="1"/>
    </xf>
    <xf numFmtId="10" fontId="84" fillId="0" borderId="0" xfId="0" applyNumberFormat="1" applyFont="1"/>
    <xf numFmtId="167" fontId="84" fillId="0" borderId="0" xfId="0" applyNumberFormat="1" applyFont="1"/>
    <xf numFmtId="167" fontId="84" fillId="0" borderId="0" xfId="0" applyNumberFormat="1" applyFont="1" applyAlignment="1">
      <alignment wrapText="1"/>
    </xf>
    <xf numFmtId="0" fontId="11" fillId="0" borderId="26" xfId="0" applyFont="1" applyBorder="1" applyAlignment="1">
      <alignment vertical="center" wrapText="1"/>
    </xf>
    <xf numFmtId="0" fontId="21" fillId="0" borderId="26" xfId="0" applyFont="1" applyBorder="1" applyAlignment="1">
      <alignment vertical="center" wrapText="1"/>
    </xf>
    <xf numFmtId="0" fontId="21" fillId="0" borderId="26" xfId="0" applyFont="1" applyBorder="1" applyAlignment="1">
      <alignment wrapText="1"/>
    </xf>
    <xf numFmtId="0" fontId="91" fillId="0" borderId="26" xfId="0" applyFont="1" applyBorder="1"/>
    <xf numFmtId="0" fontId="0" fillId="0" borderId="26" xfId="0" applyBorder="1"/>
    <xf numFmtId="2" fontId="21" fillId="0" borderId="26" xfId="3" applyNumberFormat="1" applyFont="1" applyFill="1" applyBorder="1" applyAlignment="1" applyProtection="1">
      <alignment horizontal="left" wrapText="1"/>
      <protection locked="0"/>
    </xf>
    <xf numFmtId="2" fontId="21" fillId="0" borderId="26" xfId="3" applyNumberFormat="1" applyFont="1" applyFill="1" applyBorder="1" applyAlignment="1" applyProtection="1">
      <alignment wrapText="1"/>
      <protection locked="0"/>
    </xf>
    <xf numFmtId="0" fontId="0" fillId="0" borderId="26" xfId="0" applyBorder="1" applyAlignment="1">
      <alignment horizontal="center"/>
    </xf>
    <xf numFmtId="166" fontId="21" fillId="0" borderId="26" xfId="0" applyNumberFormat="1" applyFont="1" applyBorder="1" applyAlignment="1" applyProtection="1">
      <alignment horizontal="center" wrapText="1"/>
      <protection locked="0"/>
    </xf>
    <xf numFmtId="49" fontId="21" fillId="0" borderId="26" xfId="0" applyNumberFormat="1" applyFont="1" applyBorder="1" applyAlignment="1">
      <alignment horizontal="center" vertical="center" wrapText="1"/>
    </xf>
    <xf numFmtId="167" fontId="18" fillId="0" borderId="26" xfId="0" applyNumberFormat="1" applyFont="1" applyBorder="1" applyAlignment="1">
      <alignment horizontal="center" wrapText="1"/>
    </xf>
    <xf numFmtId="0" fontId="21" fillId="0" borderId="26" xfId="0" applyFont="1" applyBorder="1" applyAlignment="1">
      <alignment horizontal="left" vertical="center"/>
    </xf>
    <xf numFmtId="0" fontId="21" fillId="0" borderId="26"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26" xfId="0" applyFont="1" applyBorder="1"/>
    <xf numFmtId="0" fontId="18" fillId="0" borderId="4" xfId="0" applyFont="1" applyBorder="1" applyAlignment="1">
      <alignment horizontal="right" vertical="center"/>
    </xf>
    <xf numFmtId="1" fontId="17" fillId="4" borderId="0" xfId="0" applyNumberFormat="1" applyFont="1" applyFill="1" applyAlignment="1" applyProtection="1">
      <alignment horizontal="left" wrapText="1"/>
      <protection locked="0"/>
    </xf>
    <xf numFmtId="0" fontId="90" fillId="48" borderId="0" xfId="0" applyFont="1" applyFill="1" applyAlignment="1">
      <alignment horizontal="center"/>
    </xf>
    <xf numFmtId="0" fontId="12" fillId="0" borderId="4" xfId="0" applyFont="1" applyBorder="1" applyAlignment="1">
      <alignment horizontal="center"/>
    </xf>
    <xf numFmtId="0" fontId="12" fillId="0" borderId="26" xfId="0" applyFont="1" applyBorder="1" applyAlignment="1">
      <alignment horizontal="center"/>
    </xf>
    <xf numFmtId="0" fontId="90" fillId="0" borderId="0" xfId="0" applyFont="1" applyAlignment="1">
      <alignment horizontal="center"/>
    </xf>
    <xf numFmtId="0" fontId="12" fillId="0" borderId="3" xfId="0" applyFont="1" applyBorder="1" applyAlignment="1">
      <alignment horizontal="left" wrapText="1"/>
    </xf>
    <xf numFmtId="0" fontId="12" fillId="0" borderId="4" xfId="0" applyFont="1" applyBorder="1" applyAlignment="1">
      <alignment horizontal="left" wrapText="1"/>
    </xf>
    <xf numFmtId="0" fontId="17" fillId="0" borderId="0" xfId="0" applyFont="1" applyAlignment="1">
      <alignment vertical="center" wrapText="1"/>
    </xf>
    <xf numFmtId="0" fontId="21" fillId="0" borderId="26" xfId="0" applyFont="1" applyBorder="1" applyAlignment="1">
      <alignment horizontal="center" wrapText="1"/>
    </xf>
    <xf numFmtId="0" fontId="17" fillId="0" borderId="0" xfId="0" applyFont="1" applyAlignment="1">
      <alignment wrapText="1"/>
    </xf>
    <xf numFmtId="0" fontId="23" fillId="0" borderId="0" xfId="0" applyFont="1" applyAlignment="1">
      <alignment vertical="center" wrapText="1"/>
    </xf>
    <xf numFmtId="0" fontId="23" fillId="0" borderId="0" xfId="0" applyFont="1" applyAlignment="1">
      <alignment wrapText="1"/>
    </xf>
    <xf numFmtId="49" fontId="21" fillId="0" borderId="26" xfId="3" applyNumberFormat="1" applyFont="1" applyFill="1" applyBorder="1" applyAlignment="1" applyProtection="1">
      <alignment horizontal="center" wrapText="1"/>
      <protection locked="0"/>
    </xf>
    <xf numFmtId="0" fontId="21" fillId="0" borderId="26" xfId="3" applyNumberFormat="1" applyFont="1" applyFill="1" applyBorder="1" applyAlignment="1" applyProtection="1">
      <alignment horizontal="center" wrapText="1"/>
      <protection locked="0"/>
    </xf>
    <xf numFmtId="0" fontId="11" fillId="0" borderId="26" xfId="0" applyFont="1" applyBorder="1" applyAlignment="1">
      <alignment horizontal="center"/>
    </xf>
    <xf numFmtId="1" fontId="17" fillId="0" borderId="0" xfId="0" applyNumberFormat="1" applyFont="1" applyAlignment="1" applyProtection="1">
      <alignment horizontal="left" wrapText="1"/>
      <protection locked="0"/>
    </xf>
    <xf numFmtId="0" fontId="90" fillId="0" borderId="0" xfId="0" applyFont="1"/>
    <xf numFmtId="0" fontId="17" fillId="4" borderId="0" xfId="0" applyFont="1" applyFill="1" applyAlignment="1">
      <alignment horizontal="left" wrapText="1"/>
    </xf>
    <xf numFmtId="0" fontId="10" fillId="0" borderId="0" xfId="0" applyFont="1" applyAlignment="1">
      <alignment horizontal="left" vertical="center" wrapText="1"/>
    </xf>
    <xf numFmtId="0" fontId="17" fillId="0" borderId="0" xfId="0" applyFont="1" applyAlignment="1">
      <alignment vertical="top" wrapText="1"/>
    </xf>
    <xf numFmtId="0" fontId="17" fillId="0" borderId="0" xfId="0" applyFont="1" applyAlignment="1">
      <alignment horizontal="left" wrapText="1"/>
    </xf>
    <xf numFmtId="0" fontId="17" fillId="0" borderId="0" xfId="0" applyFont="1" applyAlignment="1">
      <alignment horizontal="center" wrapText="1"/>
    </xf>
    <xf numFmtId="0" fontId="98" fillId="48" borderId="0" xfId="0" applyFont="1" applyFill="1" applyAlignment="1">
      <alignment horizontal="center"/>
    </xf>
    <xf numFmtId="0" fontId="17" fillId="0" borderId="0" xfId="0" applyFont="1" applyAlignment="1">
      <alignment horizontal="left" vertical="top" wrapText="1"/>
    </xf>
    <xf numFmtId="0" fontId="17" fillId="0" borderId="0" xfId="0" applyFont="1" applyAlignment="1">
      <alignment horizontal="left" vertical="center" wrapText="1"/>
    </xf>
    <xf numFmtId="0" fontId="75" fillId="0" borderId="4" xfId="0" applyFont="1" applyBorder="1" applyAlignment="1">
      <alignment horizontal="left" wrapText="1"/>
    </xf>
    <xf numFmtId="1" fontId="97" fillId="0" borderId="0" xfId="0" applyNumberFormat="1" applyFont="1" applyAlignment="1" applyProtection="1">
      <alignment horizontal="left" wrapText="1"/>
      <protection locked="0"/>
    </xf>
    <xf numFmtId="166" fontId="21" fillId="0" borderId="26" xfId="0" applyNumberFormat="1" applyFont="1" applyBorder="1" applyAlignment="1" applyProtection="1">
      <alignment horizontal="center" wrapText="1"/>
      <protection locked="0"/>
    </xf>
    <xf numFmtId="166" fontId="21" fillId="0" borderId="3" xfId="0" applyNumberFormat="1" applyFont="1" applyBorder="1" applyAlignment="1">
      <alignment horizontal="center" vertical="center" wrapText="1"/>
    </xf>
    <xf numFmtId="166" fontId="21" fillId="0" borderId="0" xfId="0" applyNumberFormat="1" applyFont="1" applyAlignment="1">
      <alignment horizontal="center" vertical="center" wrapText="1"/>
    </xf>
    <xf numFmtId="166" fontId="21" fillId="0" borderId="4" xfId="0" applyNumberFormat="1" applyFont="1" applyBorder="1" applyAlignment="1">
      <alignment horizontal="center" vertical="center" wrapText="1"/>
    </xf>
    <xf numFmtId="0" fontId="17" fillId="4" borderId="0" xfId="0" applyFont="1" applyFill="1" applyAlignment="1">
      <alignment vertical="top" wrapText="1"/>
    </xf>
    <xf numFmtId="0" fontId="17" fillId="4" borderId="0" xfId="0" quotePrefix="1" applyFont="1" applyFill="1" applyAlignment="1">
      <alignment vertical="top" wrapText="1"/>
    </xf>
    <xf numFmtId="0" fontId="73" fillId="0" borderId="4" xfId="0" applyFont="1" applyBorder="1" applyAlignment="1">
      <alignment horizontal="left" wrapText="1"/>
    </xf>
    <xf numFmtId="2" fontId="21" fillId="0" borderId="24" xfId="0" applyNumberFormat="1" applyFont="1" applyBorder="1" applyAlignment="1" applyProtection="1">
      <alignment horizontal="center" vertical="center" wrapText="1"/>
      <protection locked="0"/>
    </xf>
    <xf numFmtId="0" fontId="21" fillId="0" borderId="26" xfId="0" applyFont="1" applyBorder="1" applyAlignment="1">
      <alignment horizontal="center" vertical="center"/>
    </xf>
    <xf numFmtId="166" fontId="10" fillId="4" borderId="3" xfId="6" applyNumberFormat="1" applyFont="1" applyFill="1" applyBorder="1" applyAlignment="1" applyProtection="1">
      <alignment horizontal="left" vertical="top" wrapText="1"/>
      <protection locked="0"/>
    </xf>
    <xf numFmtId="2" fontId="0" fillId="0" borderId="0" xfId="0" applyNumberFormat="1"/>
    <xf numFmtId="166" fontId="0" fillId="0" borderId="0" xfId="0" applyNumberFormat="1"/>
    <xf numFmtId="166" fontId="13" fillId="0" borderId="0" xfId="3" applyNumberFormat="1" applyFont="1"/>
    <xf numFmtId="166" fontId="13" fillId="0" borderId="4" xfId="3" applyNumberFormat="1" applyFont="1" applyBorder="1"/>
    <xf numFmtId="0" fontId="3" fillId="0" borderId="0" xfId="1" applyFill="1"/>
    <xf numFmtId="0" fontId="3" fillId="0" borderId="0" xfId="1" quotePrefix="1" applyFill="1"/>
  </cellXfs>
  <cellStyles count="1449">
    <cellStyle name=" 1" xfId="1353" xr:uid="{C8CAAF41-5475-474F-ACDC-2C743721F9C8}"/>
    <cellStyle name=" 1 2" xfId="1354" xr:uid="{615A99E4-25CB-4BDD-864F-95C25A497561}"/>
    <cellStyle name=" 1 2 2" xfId="1355" xr:uid="{7886DE4B-3AC0-4CEC-9EEE-0E79C3942F76}"/>
    <cellStyle name="20% - Accent1 10" xfId="37" xr:uid="{02EE577C-ED60-4933-9AA0-97490FF09678}"/>
    <cellStyle name="20% - Accent1 2" xfId="38" xr:uid="{FFF8D7D9-8448-40F7-BF3A-E16282C24588}"/>
    <cellStyle name="20% - Accent1 2 2" xfId="39" xr:uid="{BA2B4C95-21E0-48AB-B3CF-F3CF651E1A8F}"/>
    <cellStyle name="20% - Accent1 2 2 2" xfId="40" xr:uid="{48C89B1D-4C5B-4AF9-9B73-5AF2D5BC90BF}"/>
    <cellStyle name="20% - Accent1 2 2 2 2" xfId="41" xr:uid="{F23153EB-5722-4F2F-8EEA-AF9F59AA7684}"/>
    <cellStyle name="20% - Accent1 2 2 2 2 2" xfId="42" xr:uid="{8972BD45-8321-485D-A64F-740B40D42568}"/>
    <cellStyle name="20% - Accent1 2 2 2 3" xfId="43" xr:uid="{D5A1C070-B7CC-4A5C-94AF-967077CF6C92}"/>
    <cellStyle name="20% - Accent1 2 2 2 3 2" xfId="44" xr:uid="{5490305D-BE3A-40F9-A3A5-30C75A8EF829}"/>
    <cellStyle name="20% - Accent1 2 2 2 4" xfId="45" xr:uid="{2D134463-FFED-4AD5-9F8E-94E801CB35F9}"/>
    <cellStyle name="20% - Accent1 2 2 3" xfId="46" xr:uid="{B79CF8F9-2DCD-4A2A-B156-9C2C59A0B6C1}"/>
    <cellStyle name="20% - Accent1 2 2 3 2" xfId="47" xr:uid="{EFCE3B5C-755C-43C5-BD36-637208624191}"/>
    <cellStyle name="20% - Accent1 2 2 4" xfId="48" xr:uid="{50EEF88C-59C5-4084-9A64-632B684C0894}"/>
    <cellStyle name="20% - Accent1 2 2 4 2" xfId="49" xr:uid="{D9289D60-5B50-4FE4-A271-8C84BC500717}"/>
    <cellStyle name="20% - Accent1 2 2 5" xfId="50" xr:uid="{1CE54A4D-C968-418D-9E3A-5FBB4C665718}"/>
    <cellStyle name="20% - Accent1 2 3" xfId="51" xr:uid="{175C448D-B70F-4C03-B824-5159D3EF159F}"/>
    <cellStyle name="20% - Accent1 2 3 2" xfId="52" xr:uid="{E0290AE1-6A26-49C5-BB47-662A16018DF4}"/>
    <cellStyle name="20% - Accent1 2 3 2 2" xfId="53" xr:uid="{39B92553-B45B-4ABE-A0B8-51EE81D15C3A}"/>
    <cellStyle name="20% - Accent1 2 3 3" xfId="54" xr:uid="{568DE6D4-A6BF-48DB-83A2-6983E1F71D69}"/>
    <cellStyle name="20% - Accent1 2 3 3 2" xfId="55" xr:uid="{DB72DF8B-6703-4A38-9182-142161CA2D93}"/>
    <cellStyle name="20% - Accent1 2 3 4" xfId="56" xr:uid="{44924ED6-3DA5-43E3-A414-27431ACBE946}"/>
    <cellStyle name="20% - Accent1 2 4" xfId="57" xr:uid="{8AE58513-3768-4048-B557-3EE00103760B}"/>
    <cellStyle name="20% - Accent1 2 4 2" xfId="58" xr:uid="{34EB7630-73DB-492F-8C6E-6596B6FD019A}"/>
    <cellStyle name="20% - Accent1 2 4 2 2" xfId="59" xr:uid="{4A5F5DA3-13A9-4827-B4DE-CF76845CBE3C}"/>
    <cellStyle name="20% - Accent1 2 4 3" xfId="60" xr:uid="{3FBF4EB8-EDA6-47D2-B68D-E57148BB2C72}"/>
    <cellStyle name="20% - Accent1 2 4 3 2" xfId="61" xr:uid="{D74D8900-1ACE-4809-BC1D-10923002F16E}"/>
    <cellStyle name="20% - Accent1 2 4 4" xfId="62" xr:uid="{E0BAD33C-21D0-4734-B3A1-A1D082B2D67C}"/>
    <cellStyle name="20% - Accent1 2 5" xfId="63" xr:uid="{A2578A7A-DE8B-4502-8DFF-15B2D96C8804}"/>
    <cellStyle name="20% - Accent1 2 5 2" xfId="64" xr:uid="{4E23A89A-D1B8-47CF-9DD1-7A425288FDC8}"/>
    <cellStyle name="20% - Accent1 2 5 2 2" xfId="65" xr:uid="{748D4D09-15E5-40AD-BBF6-529DBB1B39F3}"/>
    <cellStyle name="20% - Accent1 2 5 3" xfId="66" xr:uid="{6362D367-8698-4A13-A054-83900F724CB0}"/>
    <cellStyle name="20% - Accent1 2 5 3 2" xfId="67" xr:uid="{CE72D333-4B08-48E6-A2A8-41A8FDA24701}"/>
    <cellStyle name="20% - Accent1 2 5 4" xfId="68" xr:uid="{A6B95B26-96FD-4338-B423-FD0AAE635BF2}"/>
    <cellStyle name="20% - Accent1 2 6" xfId="69" xr:uid="{91635F10-21A9-47D9-8B4F-DC727F1F1507}"/>
    <cellStyle name="20% - Accent1 2 6 2" xfId="70" xr:uid="{43825BA4-83D3-4B0C-BA16-7EC3DE500F08}"/>
    <cellStyle name="20% - Accent1 2 7" xfId="71" xr:uid="{4C35AB92-BB46-4031-B88F-20A767E0D632}"/>
    <cellStyle name="20% - Accent1 2 7 2" xfId="72" xr:uid="{EE8CBC0C-8EAD-4DDC-94A3-60A8B4764F98}"/>
    <cellStyle name="20% - Accent1 2 8" xfId="73" xr:uid="{0498DA13-C9C6-4230-8186-05F71262C232}"/>
    <cellStyle name="20% - Accent1 3" xfId="74" xr:uid="{165D80F8-D2B8-4846-8C5D-BDE710A2AE9A}"/>
    <cellStyle name="20% - Accent1 3 2" xfId="75" xr:uid="{02D50351-C109-4ED1-85EF-3FFB14B728D0}"/>
    <cellStyle name="20% - Accent1 3 2 2" xfId="76" xr:uid="{B36A9EC0-C441-4F73-AD7C-E6A4961D4F6E}"/>
    <cellStyle name="20% - Accent1 3 2 2 2" xfId="77" xr:uid="{7D29A062-2507-4240-95F8-1567358B35EB}"/>
    <cellStyle name="20% - Accent1 3 2 3" xfId="78" xr:uid="{775B0868-F243-4CCC-A437-E388E5342178}"/>
    <cellStyle name="20% - Accent1 3 2 3 2" xfId="79" xr:uid="{04D89F8E-F4A3-4A1E-A798-895BC8040F97}"/>
    <cellStyle name="20% - Accent1 3 2 4" xfId="80" xr:uid="{1B06F1B2-AC69-4007-8198-70845CED32F0}"/>
    <cellStyle name="20% - Accent1 3 3" xfId="81" xr:uid="{B58EDF0C-19D6-4B48-864A-4211D1D5F1E3}"/>
    <cellStyle name="20% - Accent1 3 3 2" xfId="82" xr:uid="{DF84A189-05B8-4E30-96E1-7C1BCBB614FC}"/>
    <cellStyle name="20% - Accent1 3 4" xfId="83" xr:uid="{4FAF7ECD-F5BF-4104-BBD8-13CB3E5AB5AF}"/>
    <cellStyle name="20% - Accent1 3 4 2" xfId="84" xr:uid="{36F72D02-F20E-47F3-ACB0-F5FB3CA0EDB1}"/>
    <cellStyle name="20% - Accent1 3 5" xfId="85" xr:uid="{E4BED1DE-FD75-497B-BF12-465892EFF28B}"/>
    <cellStyle name="20% - Accent1 4" xfId="86" xr:uid="{1C1021FF-E31D-4C16-88CA-8E65DACD0FF5}"/>
    <cellStyle name="20% - Accent1 4 2" xfId="87" xr:uid="{B4D88AB1-1EA9-45E6-884F-EE275B366DDA}"/>
    <cellStyle name="20% - Accent1 4 2 2" xfId="88" xr:uid="{6894B546-ED53-473B-AC6F-E20EEDFCCC6A}"/>
    <cellStyle name="20% - Accent1 4 3" xfId="89" xr:uid="{B0B06B10-1C3B-4F75-BCB3-54F427ED83A1}"/>
    <cellStyle name="20% - Accent1 4 3 2" xfId="90" xr:uid="{0A4C72ED-33C0-4BC3-A25A-5865FED0849D}"/>
    <cellStyle name="20% - Accent1 4 4" xfId="91" xr:uid="{70F04A0C-BFE0-476E-AC46-2A1B10A3B220}"/>
    <cellStyle name="20% - Accent1 5" xfId="92" xr:uid="{2A3F118A-9287-4508-81EA-E3DD978355F5}"/>
    <cellStyle name="20% - Accent1 5 2" xfId="93" xr:uid="{D9BF7771-82E9-4042-9E2E-6850B6A6FDDA}"/>
    <cellStyle name="20% - Accent1 5 2 2" xfId="94" xr:uid="{FFEC6BBF-2CE0-4FF8-9D4C-F897253020E1}"/>
    <cellStyle name="20% - Accent1 5 3" xfId="95" xr:uid="{F8FD94D3-74EE-4A46-AFCD-C59A021DEA58}"/>
    <cellStyle name="20% - Accent1 5 3 2" xfId="96" xr:uid="{6033003F-3151-4318-8EF6-4F0225E10935}"/>
    <cellStyle name="20% - Accent1 5 4" xfId="97" xr:uid="{B8F37268-EC02-4B2C-8A3D-5FC0294916E4}"/>
    <cellStyle name="20% - Accent1 6" xfId="98" xr:uid="{D0B36BB5-0C44-43AD-85A7-20D812960D78}"/>
    <cellStyle name="20% - Accent1 6 2" xfId="99" xr:uid="{5A0813D4-CAC0-4E32-B00F-45E6DA5AD613}"/>
    <cellStyle name="20% - Accent1 6 2 2" xfId="100" xr:uid="{D46C6556-BF1D-47D5-8933-0390AFA37B2F}"/>
    <cellStyle name="20% - Accent1 6 3" xfId="101" xr:uid="{E93CD100-F8BE-45F2-99E8-A9FDA948F7FD}"/>
    <cellStyle name="20% - Accent1 6 3 2" xfId="102" xr:uid="{E7B6F80D-A586-4FDE-8F26-ED6378D7274B}"/>
    <cellStyle name="20% - Accent1 6 4" xfId="103" xr:uid="{9A9A3C73-06F4-498E-816D-7DEC76CE788C}"/>
    <cellStyle name="20% - Accent1 7" xfId="104" xr:uid="{62030FA9-F598-469C-94A1-C71518784D1D}"/>
    <cellStyle name="20% - Accent1 7 2" xfId="105" xr:uid="{B275D5B4-09C6-47A6-8563-415500AE3ACE}"/>
    <cellStyle name="20% - Accent1 8" xfId="106" xr:uid="{B4B4C3BD-D667-4228-ABBC-B270053D79AD}"/>
    <cellStyle name="20% - Accent1 8 2" xfId="107" xr:uid="{F00157E8-7AC1-4AA3-ACF7-067FF857354E}"/>
    <cellStyle name="20% - Accent1 9" xfId="108" xr:uid="{08423ACA-199A-4946-909E-4C7F5ED404E3}"/>
    <cellStyle name="20% - Accent2 10" xfId="109" xr:uid="{C85A5783-61CF-4ECB-B54D-707AF5D62B56}"/>
    <cellStyle name="20% - Accent2 2" xfId="110" xr:uid="{FD2EB47A-47E3-42E4-9FD1-C12ABF66B214}"/>
    <cellStyle name="20% - Accent2 2 2" xfId="111" xr:uid="{61185CA2-4A5A-47CE-A466-9C1654C539FA}"/>
    <cellStyle name="20% - Accent2 2 2 2" xfId="112" xr:uid="{D252D6CD-1752-482F-BD08-77DDED532341}"/>
    <cellStyle name="20% - Accent2 2 2 2 2" xfId="113" xr:uid="{DB58C7C0-7E67-4106-834D-4D74DA05C2DA}"/>
    <cellStyle name="20% - Accent2 2 2 2 2 2" xfId="114" xr:uid="{13D729C2-3FB1-403C-B586-52CA8469ABC3}"/>
    <cellStyle name="20% - Accent2 2 2 2 3" xfId="115" xr:uid="{4ED11B7D-68D8-442A-ABDC-8C756F70250A}"/>
    <cellStyle name="20% - Accent2 2 2 2 3 2" xfId="116" xr:uid="{3973253F-F2ED-4691-A99A-8EAFF641DB3F}"/>
    <cellStyle name="20% - Accent2 2 2 2 4" xfId="117" xr:uid="{B0812F65-153F-4E85-8007-007CB2FE57C0}"/>
    <cellStyle name="20% - Accent2 2 2 3" xfId="118" xr:uid="{0F4DAC6B-52E5-4CE2-8C5A-E0337B90100A}"/>
    <cellStyle name="20% - Accent2 2 2 3 2" xfId="119" xr:uid="{47A4ED30-5746-46B6-80C6-65CBB5B8BD04}"/>
    <cellStyle name="20% - Accent2 2 2 4" xfId="120" xr:uid="{2427F6B9-2A7D-4883-8F16-D80041D9F054}"/>
    <cellStyle name="20% - Accent2 2 2 4 2" xfId="121" xr:uid="{26B17546-38BE-4EF9-82F6-F659CDCD931D}"/>
    <cellStyle name="20% - Accent2 2 2 5" xfId="122" xr:uid="{41F8B74E-B81A-475B-A49F-F10A01656E5A}"/>
    <cellStyle name="20% - Accent2 2 3" xfId="123" xr:uid="{7DDB2045-CFDE-4FB2-A6F6-FBD15C0B445D}"/>
    <cellStyle name="20% - Accent2 2 3 2" xfId="124" xr:uid="{39FEFE5A-9623-46F1-95E0-79BCD3F12056}"/>
    <cellStyle name="20% - Accent2 2 3 2 2" xfId="125" xr:uid="{B12D1276-8E78-40F8-9795-D322846D9894}"/>
    <cellStyle name="20% - Accent2 2 3 3" xfId="126" xr:uid="{BD6D8284-EB5B-4C72-BB7C-49918FDA822C}"/>
    <cellStyle name="20% - Accent2 2 3 3 2" xfId="4" xr:uid="{9D1862CF-8A0C-4B3C-9C2E-0D22ED8F089B}"/>
    <cellStyle name="20% - Accent2 2 3 4" xfId="127" xr:uid="{562FB0FE-D9D7-4B19-8C13-43F3DE64084B}"/>
    <cellStyle name="20% - Accent2 2 4" xfId="128" xr:uid="{1CF6865E-94CF-47BE-B1D3-C9BCC4787279}"/>
    <cellStyle name="20% - Accent2 2 4 2" xfId="129" xr:uid="{6871FE1B-7DAD-42E8-9AED-5A6D771BE19C}"/>
    <cellStyle name="20% - Accent2 2 4 2 2" xfId="130" xr:uid="{8C5F21E9-F770-45ED-9265-E6221C94BF6A}"/>
    <cellStyle name="20% - Accent2 2 4 3" xfId="131" xr:uid="{4AAE00DD-4982-4B2A-9135-D42C22030835}"/>
    <cellStyle name="20% - Accent2 2 4 3 2" xfId="132" xr:uid="{356E8CDF-EDB9-458F-BACD-D0F9BAE0C42D}"/>
    <cellStyle name="20% - Accent2 2 4 4" xfId="133" xr:uid="{1A9035EA-E052-4848-B11D-C2902BC46026}"/>
    <cellStyle name="20% - Accent2 2 5" xfId="134" xr:uid="{0B2FA413-7881-4EDC-B932-D90CEA290DF5}"/>
    <cellStyle name="20% - Accent2 2 5 2" xfId="135" xr:uid="{AC410102-DBD9-4A7D-877B-F96A53F92C89}"/>
    <cellStyle name="20% - Accent2 2 5 2 2" xfId="136" xr:uid="{FD623FE5-31E5-49C4-B661-058913B7A042}"/>
    <cellStyle name="20% - Accent2 2 5 3" xfId="137" xr:uid="{E8B7DA2C-E090-42D7-B4A2-1C34F1687236}"/>
    <cellStyle name="20% - Accent2 2 5 3 2" xfId="138" xr:uid="{CA6D71B2-110E-4589-BF3A-B434290A2D46}"/>
    <cellStyle name="20% - Accent2 2 5 4" xfId="139" xr:uid="{EC12E894-9CE2-4C90-BCFC-D69F665209A2}"/>
    <cellStyle name="20% - Accent2 2 6" xfId="140" xr:uid="{97073143-5DDC-4CAB-9919-3C26B2CC15D5}"/>
    <cellStyle name="20% - Accent2 2 6 2" xfId="141" xr:uid="{94B1BD48-E535-4375-BC4B-23DA841EE57E}"/>
    <cellStyle name="20% - Accent2 2 7" xfId="142" xr:uid="{F0955CDE-34A7-4D78-A56B-7BDAC151CC5F}"/>
    <cellStyle name="20% - Accent2 2 7 2" xfId="143" xr:uid="{BAFE02BF-C9AE-46BA-8EB2-75CF227BEEC2}"/>
    <cellStyle name="20% - Accent2 2 8" xfId="144" xr:uid="{A7BC7DDB-6EF3-409D-9B01-4EE7CFA9AF48}"/>
    <cellStyle name="20% - Accent2 3" xfId="145" xr:uid="{9D35C07F-B9B5-40A8-8D29-82698F834EEC}"/>
    <cellStyle name="20% - Accent2 3 2" xfId="146" xr:uid="{2F9EDE48-41C4-4068-A945-2F150FC5AEB1}"/>
    <cellStyle name="20% - Accent2 3 2 2" xfId="147" xr:uid="{C22FA31F-BA54-4454-BDDD-543E5F9D34B8}"/>
    <cellStyle name="20% - Accent2 3 2 2 2" xfId="148" xr:uid="{D1663F05-AAC1-4699-8A5B-F7303DB44B0B}"/>
    <cellStyle name="20% - Accent2 3 2 3" xfId="149" xr:uid="{7FA7597F-97B0-49BC-A8B1-6006BF35B964}"/>
    <cellStyle name="20% - Accent2 3 2 3 2" xfId="150" xr:uid="{D9FA0895-D5F0-4548-A67D-9C8A08CEB266}"/>
    <cellStyle name="20% - Accent2 3 2 4" xfId="151" xr:uid="{606109D6-583D-4084-BEB3-3D4D4E94AFEE}"/>
    <cellStyle name="20% - Accent2 3 3" xfId="152" xr:uid="{366A74A3-3B3A-4E30-83F8-EAF5CDF90C80}"/>
    <cellStyle name="20% - Accent2 3 3 2" xfId="153" xr:uid="{55841C4E-6877-4C8E-9823-90EBF21F5917}"/>
    <cellStyle name="20% - Accent2 3 4" xfId="154" xr:uid="{C718D76C-FBE6-44B9-8093-E8AFFB164F86}"/>
    <cellStyle name="20% - Accent2 3 4 2" xfId="155" xr:uid="{C192DB2F-85AC-4D8C-8DEF-6949ED94E60A}"/>
    <cellStyle name="20% - Accent2 3 5" xfId="156" xr:uid="{98FEFF09-9A06-4B3F-86F5-97DCB6B4DC40}"/>
    <cellStyle name="20% - Accent2 4" xfId="157" xr:uid="{6F0B9B73-7DB2-4251-93F5-AC6E98CDD6AA}"/>
    <cellStyle name="20% - Accent2 4 2" xfId="158" xr:uid="{7EE4DFA6-0C22-40B1-8055-6B0029177B2D}"/>
    <cellStyle name="20% - Accent2 4 2 2" xfId="159" xr:uid="{3EE4EA84-2FC8-46C4-A9AF-6EE40AA1510C}"/>
    <cellStyle name="20% - Accent2 4 3" xfId="160" xr:uid="{D2268009-68C0-476D-96E6-EE25C77B443E}"/>
    <cellStyle name="20% - Accent2 4 3 2" xfId="161" xr:uid="{4E6A0523-804C-4017-82A0-F3CEE2E6CDD8}"/>
    <cellStyle name="20% - Accent2 4 4" xfId="162" xr:uid="{419728E7-1273-4DBC-89E4-BA10760525DD}"/>
    <cellStyle name="20% - Accent2 5" xfId="163" xr:uid="{F16E182F-3FF3-42B4-837A-FAABDFED5F8F}"/>
    <cellStyle name="20% - Accent2 5 2" xfId="164" xr:uid="{6293E3D0-61FE-4044-9A1F-07B153FAB71A}"/>
    <cellStyle name="20% - Accent2 5 2 2" xfId="165" xr:uid="{71C48F86-75FE-45E6-B271-E722D95AF1CD}"/>
    <cellStyle name="20% - Accent2 5 3" xfId="166" xr:uid="{10D3B4BD-9D1F-4B8C-85D8-487598152F5C}"/>
    <cellStyle name="20% - Accent2 5 3 2" xfId="167" xr:uid="{A2792E0C-4E3B-4B77-8EAC-492021085743}"/>
    <cellStyle name="20% - Accent2 5 4" xfId="168" xr:uid="{D2688196-E2A6-4593-A3BF-D28A41BBBC9F}"/>
    <cellStyle name="20% - Accent2 6" xfId="169" xr:uid="{FB4C3AC5-ACBE-44AE-91B5-1DECD4819ED5}"/>
    <cellStyle name="20% - Accent2 6 2" xfId="170" xr:uid="{AA567C8D-CDDA-4176-BC90-890158BACF95}"/>
    <cellStyle name="20% - Accent2 6 2 2" xfId="171" xr:uid="{D2E169E1-B891-4BC2-9F52-5755B7F59090}"/>
    <cellStyle name="20% - Accent2 6 3" xfId="172" xr:uid="{A9D3F69A-7DCF-4342-A80A-D98A258C1B79}"/>
    <cellStyle name="20% - Accent2 6 3 2" xfId="173" xr:uid="{C34CA214-A1B2-49F9-A167-F118806FFEA1}"/>
    <cellStyle name="20% - Accent2 6 4" xfId="174" xr:uid="{7FE2D608-D7BE-481E-A449-93EF38CDFD29}"/>
    <cellStyle name="20% - Accent2 7" xfId="175" xr:uid="{A80A4E7E-15A2-4F81-BC59-B130C4E55F16}"/>
    <cellStyle name="20% - Accent2 7 2" xfId="176" xr:uid="{896D6231-5CE9-473F-80A1-DBB0C2448AB1}"/>
    <cellStyle name="20% - Accent2 8" xfId="177" xr:uid="{53E7AE96-AD12-45C1-97E8-47200817032B}"/>
    <cellStyle name="20% - Accent2 8 2" xfId="178" xr:uid="{3FA29420-76D8-401B-B94B-DE646C26D209}"/>
    <cellStyle name="20% - Accent2 9" xfId="179" xr:uid="{0918D5D7-277C-41A4-B343-E85B561724B7}"/>
    <cellStyle name="20% - Accent3 10" xfId="180" xr:uid="{03FE9B53-44E6-4E96-82A6-3DA37789E1C2}"/>
    <cellStyle name="20% - Accent3 2" xfId="181" xr:uid="{D435803B-6868-48A0-AA9C-B7E2CC632C6C}"/>
    <cellStyle name="20% - Accent3 2 2" xfId="182" xr:uid="{C82DE666-B326-4899-9A45-7801F7756996}"/>
    <cellStyle name="20% - Accent3 2 2 2" xfId="183" xr:uid="{255C5103-050C-4204-94F1-8B2DE8C01F84}"/>
    <cellStyle name="20% - Accent3 2 2 2 2" xfId="184" xr:uid="{998F727F-E342-46BD-B509-9C6B870C44AF}"/>
    <cellStyle name="20% - Accent3 2 2 2 2 2" xfId="185" xr:uid="{5CA033E9-4A12-48AA-9820-5F86F7850B59}"/>
    <cellStyle name="20% - Accent3 2 2 2 3" xfId="186" xr:uid="{4917B683-7CD4-4D10-A273-EDA66D17779D}"/>
    <cellStyle name="20% - Accent3 2 2 2 3 2" xfId="187" xr:uid="{F24DA761-EB16-4F35-9DAD-A0391DBCA004}"/>
    <cellStyle name="20% - Accent3 2 2 2 4" xfId="188" xr:uid="{668F5A32-0AD5-4095-A5FF-684EABEBFF23}"/>
    <cellStyle name="20% - Accent3 2 2 3" xfId="189" xr:uid="{88545775-A7B3-4F4F-B6B9-BB29571B946D}"/>
    <cellStyle name="20% - Accent3 2 2 3 2" xfId="190" xr:uid="{A833C9D5-7762-46BF-8770-79F35289049D}"/>
    <cellStyle name="20% - Accent3 2 2 4" xfId="191" xr:uid="{1B0BF7F0-D644-4112-8C4A-54EF208EF939}"/>
    <cellStyle name="20% - Accent3 2 2 4 2" xfId="192" xr:uid="{6D910887-3E56-40CF-BC76-A6BF6C200B91}"/>
    <cellStyle name="20% - Accent3 2 2 5" xfId="193" xr:uid="{31CE2AE3-8971-4E97-8313-4C86B958F79C}"/>
    <cellStyle name="20% - Accent3 2 3" xfId="194" xr:uid="{80C30A0D-E07B-47FB-BA69-1DF238052268}"/>
    <cellStyle name="20% - Accent3 2 3 2" xfId="195" xr:uid="{94F71D08-8180-4B64-9276-6760B1ED5F99}"/>
    <cellStyle name="20% - Accent3 2 3 2 2" xfId="196" xr:uid="{3A364232-9EFF-482A-87A5-FB48104C6E89}"/>
    <cellStyle name="20% - Accent3 2 3 3" xfId="197" xr:uid="{8F5F6864-19F7-4931-BE7A-6963BCB8EC0B}"/>
    <cellStyle name="20% - Accent3 2 3 3 2" xfId="198" xr:uid="{27E12100-D2BD-4078-BDF6-D605421C961D}"/>
    <cellStyle name="20% - Accent3 2 3 4" xfId="199" xr:uid="{0FAF8A7F-FA35-4E08-8781-BD7D5584B75D}"/>
    <cellStyle name="20% - Accent3 2 4" xfId="200" xr:uid="{5B3C4F48-9F1C-4413-B65B-111A9CBBFFCB}"/>
    <cellStyle name="20% - Accent3 2 4 2" xfId="201" xr:uid="{D25427E8-CA52-40D6-AB64-D451DB4A72DD}"/>
    <cellStyle name="20% - Accent3 2 4 2 2" xfId="202" xr:uid="{95F116A7-714D-45CB-A27A-C5CB0AB64F4D}"/>
    <cellStyle name="20% - Accent3 2 4 3" xfId="203" xr:uid="{EAD79DEE-5E5A-4404-852A-8062B48A7E90}"/>
    <cellStyle name="20% - Accent3 2 4 3 2" xfId="204" xr:uid="{C5BB5CEE-C63F-4805-B4FF-2C9214D14C3F}"/>
    <cellStyle name="20% - Accent3 2 4 4" xfId="205" xr:uid="{C905D872-D315-4F62-A783-6A70A32827C1}"/>
    <cellStyle name="20% - Accent3 2 5" xfId="206" xr:uid="{0A34B4FC-7ECB-4CC4-BBCE-423DAE337D80}"/>
    <cellStyle name="20% - Accent3 2 5 2" xfId="207" xr:uid="{F4155010-28C5-4F94-A7B4-1F8496B8D883}"/>
    <cellStyle name="20% - Accent3 2 5 2 2" xfId="208" xr:uid="{127E0771-26DA-4DBA-9E78-49329AE7616F}"/>
    <cellStyle name="20% - Accent3 2 5 3" xfId="209" xr:uid="{9056351C-8887-4525-B353-DEE8C32E033E}"/>
    <cellStyle name="20% - Accent3 2 5 3 2" xfId="210" xr:uid="{6F888596-E8A2-46FE-80E5-AC50A972F7AA}"/>
    <cellStyle name="20% - Accent3 2 5 4" xfId="211" xr:uid="{103CE601-4ECF-4108-BB68-2FD29F703C67}"/>
    <cellStyle name="20% - Accent3 2 6" xfId="212" xr:uid="{E06FCAE2-0A8D-49E2-9671-98537DB1577B}"/>
    <cellStyle name="20% - Accent3 2 6 2" xfId="213" xr:uid="{42564AA9-1641-450A-9D5B-0997616F1ABD}"/>
    <cellStyle name="20% - Accent3 2 7" xfId="214" xr:uid="{92315691-8E3A-402C-B9A1-3B21BAF8088F}"/>
    <cellStyle name="20% - Accent3 2 7 2" xfId="215" xr:uid="{E543994A-349E-416A-A901-3D13E4693154}"/>
    <cellStyle name="20% - Accent3 2 8" xfId="216" xr:uid="{1ECF6F9F-1DFD-4D1C-A8F0-9150518FAAF7}"/>
    <cellStyle name="20% - Accent3 3" xfId="217" xr:uid="{F3D7C245-AF3A-4237-9291-624EB2CF8D11}"/>
    <cellStyle name="20% - Accent3 3 2" xfId="218" xr:uid="{84FE1EDE-9562-41AE-BEC6-D94CB4C771FD}"/>
    <cellStyle name="20% - Accent3 3 2 2" xfId="219" xr:uid="{A5E96DD4-113B-4911-B942-CE4968B33A3E}"/>
    <cellStyle name="20% - Accent3 3 2 2 2" xfId="220" xr:uid="{70D7CA52-DCEB-4391-A80D-787F8D08B1BC}"/>
    <cellStyle name="20% - Accent3 3 2 3" xfId="221" xr:uid="{437D392A-43A4-48D1-AF5F-F39754157FD2}"/>
    <cellStyle name="20% - Accent3 3 2 3 2" xfId="222" xr:uid="{85FCEE16-50FF-47C2-BDD5-3AF60E03EE63}"/>
    <cellStyle name="20% - Accent3 3 2 4" xfId="223" xr:uid="{AD67DAAF-98C5-44C0-ADE9-A1340F615510}"/>
    <cellStyle name="20% - Accent3 3 3" xfId="224" xr:uid="{7FC51B63-3AE8-4CE4-B165-8BCE4A809AC3}"/>
    <cellStyle name="20% - Accent3 3 3 2" xfId="225" xr:uid="{F57C10F7-60D5-442C-9A45-9D2DF4671C62}"/>
    <cellStyle name="20% - Accent3 3 4" xfId="226" xr:uid="{950192BA-0DF7-4F56-A997-8EF3321920CB}"/>
    <cellStyle name="20% - Accent3 3 4 2" xfId="227" xr:uid="{998647F4-687B-4987-80F2-CB7D08DF4E08}"/>
    <cellStyle name="20% - Accent3 3 5" xfId="228" xr:uid="{DB5196D9-2138-4F38-86FF-21EF2E267E7D}"/>
    <cellStyle name="20% - Accent3 4" xfId="229" xr:uid="{A0BA8F40-E73F-4D0E-8E4E-3C06A721AD3B}"/>
    <cellStyle name="20% - Accent3 4 2" xfId="230" xr:uid="{161A3857-F09A-4A40-9072-79454C661ECF}"/>
    <cellStyle name="20% - Accent3 4 2 2" xfId="231" xr:uid="{DFA08704-FA79-4451-A07D-83953C1EDB34}"/>
    <cellStyle name="20% - Accent3 4 3" xfId="232" xr:uid="{14047DD8-E41A-4D66-BF8B-25AFA32C4849}"/>
    <cellStyle name="20% - Accent3 4 3 2" xfId="233" xr:uid="{F09217EB-509E-42A5-B246-3908079DDB76}"/>
    <cellStyle name="20% - Accent3 4 4" xfId="234" xr:uid="{B90E267E-9011-4E5F-A5D2-53C370E1C0C8}"/>
    <cellStyle name="20% - Accent3 5" xfId="235" xr:uid="{339C13AB-ADCC-4502-8204-367B5060B3AC}"/>
    <cellStyle name="20% - Accent3 5 2" xfId="236" xr:uid="{96295543-6E8A-436B-B5BF-22A93601EE89}"/>
    <cellStyle name="20% - Accent3 5 2 2" xfId="237" xr:uid="{91B9BF3F-9218-41FC-9530-0DDADCDEB833}"/>
    <cellStyle name="20% - Accent3 5 3" xfId="238" xr:uid="{F4C820DD-B39B-4C41-960D-977A7B2F787D}"/>
    <cellStyle name="20% - Accent3 5 3 2" xfId="239" xr:uid="{F8546D8E-2F2F-46BE-A1C3-051FF6AD5DD8}"/>
    <cellStyle name="20% - Accent3 5 4" xfId="240" xr:uid="{D00DEC8A-4ACD-4A73-BDD9-5EF228480C62}"/>
    <cellStyle name="20% - Accent3 6" xfId="241" xr:uid="{2083668E-BF0B-42BB-98F1-F628713B4B7E}"/>
    <cellStyle name="20% - Accent3 6 2" xfId="242" xr:uid="{0734A2C1-9BA9-4EFE-A5CC-641453E575C2}"/>
    <cellStyle name="20% - Accent3 6 2 2" xfId="243" xr:uid="{B6543549-8761-497B-A816-8E97C94FE178}"/>
    <cellStyle name="20% - Accent3 6 3" xfId="244" xr:uid="{C1D704E8-EE4F-4687-956F-0DA719518B83}"/>
    <cellStyle name="20% - Accent3 6 3 2" xfId="245" xr:uid="{9FE047C4-F462-4D08-ACD4-E30BBC3C3DD9}"/>
    <cellStyle name="20% - Accent3 6 4" xfId="246" xr:uid="{ADA0E90A-2AA6-4CFF-9E73-A1F9481519CA}"/>
    <cellStyle name="20% - Accent3 7" xfId="247" xr:uid="{B81A5440-2FED-43F0-B1B7-2279B446EFF6}"/>
    <cellStyle name="20% - Accent3 7 2" xfId="248" xr:uid="{7A6F9398-45DB-470E-A954-6D76BFCF2286}"/>
    <cellStyle name="20% - Accent3 8" xfId="249" xr:uid="{9EA2D355-E97B-4F51-9766-40B98ACABB1D}"/>
    <cellStyle name="20% - Accent3 8 2" xfId="250" xr:uid="{A18B3AF4-70D2-4184-A0F0-A50671B86702}"/>
    <cellStyle name="20% - Accent3 9" xfId="251" xr:uid="{4473D339-91A2-4E3D-8F96-51DFC627614A}"/>
    <cellStyle name="20% - Accent4 10" xfId="252" xr:uid="{52F0B649-D78E-4E3E-8603-9CB0C574BE84}"/>
    <cellStyle name="20% - Accent4 2" xfId="253" xr:uid="{26D3B368-24D6-409E-AF66-799DB6B267DC}"/>
    <cellStyle name="20% - Accent4 2 2" xfId="254" xr:uid="{53824603-C73A-47F6-963D-D26B8F154D92}"/>
    <cellStyle name="20% - Accent4 2 2 2" xfId="255" xr:uid="{F9E32DAB-D336-4A9E-9602-5A7D00C387AF}"/>
    <cellStyle name="20% - Accent4 2 2 2 2" xfId="256" xr:uid="{E90F52B0-7F96-432C-A3D8-B2D5BFA6A092}"/>
    <cellStyle name="20% - Accent4 2 2 2 2 2" xfId="257" xr:uid="{043A5A2C-2704-4916-AE2D-6FB3CE90F78B}"/>
    <cellStyle name="20% - Accent4 2 2 2 3" xfId="258" xr:uid="{70ABB9D0-E25F-4DA4-887C-CF18076E0118}"/>
    <cellStyle name="20% - Accent4 2 2 2 3 2" xfId="259" xr:uid="{EB2C56EB-D67B-4E33-9158-3957120EA1ED}"/>
    <cellStyle name="20% - Accent4 2 2 2 4" xfId="260" xr:uid="{3F272C2C-3AC4-4C9E-AE7A-02844B7392EA}"/>
    <cellStyle name="20% - Accent4 2 2 3" xfId="261" xr:uid="{850E609D-9F4A-4C21-A1CD-0A1B007ACC98}"/>
    <cellStyle name="20% - Accent4 2 2 3 2" xfId="262" xr:uid="{09B69FDB-9638-4DA0-9F7A-61040BC2EBB5}"/>
    <cellStyle name="20% - Accent4 2 2 4" xfId="263" xr:uid="{43C304BA-37C8-488E-9A93-848E62163976}"/>
    <cellStyle name="20% - Accent4 2 2 4 2" xfId="264" xr:uid="{861319A4-2CEF-4E13-AEFB-F54D6C8A29B2}"/>
    <cellStyle name="20% - Accent4 2 2 5" xfId="265" xr:uid="{1F98A1D3-2759-4806-9DF3-959DC040AC46}"/>
    <cellStyle name="20% - Accent4 2 3" xfId="266" xr:uid="{112D633F-8B6D-41DF-B539-3CF2FB816F3C}"/>
    <cellStyle name="20% - Accent4 2 3 2" xfId="267" xr:uid="{1008183B-2995-40A5-958B-074D69B1B56C}"/>
    <cellStyle name="20% - Accent4 2 3 2 2" xfId="268" xr:uid="{6B731A56-F804-4E85-A293-5F9E639777D0}"/>
    <cellStyle name="20% - Accent4 2 3 3" xfId="269" xr:uid="{3A69F1FE-BA22-469B-959C-3F5EEDCDD6AF}"/>
    <cellStyle name="20% - Accent4 2 3 3 2" xfId="270" xr:uid="{BD065E89-AE32-4816-A80A-2E8CA2D150F5}"/>
    <cellStyle name="20% - Accent4 2 3 4" xfId="271" xr:uid="{9B850247-2EB8-4975-89EF-6966E51209D9}"/>
    <cellStyle name="20% - Accent4 2 4" xfId="272" xr:uid="{3C3EE920-88F8-4B8C-AF5C-533D244AE3C7}"/>
    <cellStyle name="20% - Accent4 2 4 2" xfId="273" xr:uid="{AD9887A7-1C9D-4B19-B1BB-AA5D5DF16B47}"/>
    <cellStyle name="20% - Accent4 2 4 2 2" xfId="274" xr:uid="{21DDE6E4-5772-4175-BA3E-748522D8ECFB}"/>
    <cellStyle name="20% - Accent4 2 4 3" xfId="275" xr:uid="{76E29720-0FF3-4F8F-BE65-146677556B65}"/>
    <cellStyle name="20% - Accent4 2 4 3 2" xfId="276" xr:uid="{890F5FCC-8949-4DA2-B6C2-A7494358FDC2}"/>
    <cellStyle name="20% - Accent4 2 4 4" xfId="277" xr:uid="{37852D1E-5F55-4A62-8BEB-B465B398AB68}"/>
    <cellStyle name="20% - Accent4 2 5" xfId="278" xr:uid="{0D9D78AF-037B-410B-8E91-A28DB79A228F}"/>
    <cellStyle name="20% - Accent4 2 5 2" xfId="279" xr:uid="{2924D967-50BA-47F4-9225-D23B596503FC}"/>
    <cellStyle name="20% - Accent4 2 5 2 2" xfId="280" xr:uid="{13D87F0C-397E-4F57-B874-C7937A6952DB}"/>
    <cellStyle name="20% - Accent4 2 5 3" xfId="281" xr:uid="{5D58AC75-3526-4F12-A5C6-7B930AE30948}"/>
    <cellStyle name="20% - Accent4 2 5 3 2" xfId="282" xr:uid="{4BFD96E6-B494-43B4-A9DB-5F978C603F5A}"/>
    <cellStyle name="20% - Accent4 2 5 4" xfId="283" xr:uid="{BEB9B675-CBA6-4E87-BFE2-E6B350F1FCD5}"/>
    <cellStyle name="20% - Accent4 2 6" xfId="284" xr:uid="{883C0DA2-463B-4E10-A52F-48191FB8A61D}"/>
    <cellStyle name="20% - Accent4 2 6 2" xfId="285" xr:uid="{AD9F0AAA-E1A9-4773-8890-63F899631728}"/>
    <cellStyle name="20% - Accent4 2 7" xfId="286" xr:uid="{2DF5B635-2E0E-4B79-A3B3-0B404508C08F}"/>
    <cellStyle name="20% - Accent4 2 7 2" xfId="287" xr:uid="{0C71556E-3957-4591-985B-353587044587}"/>
    <cellStyle name="20% - Accent4 2 8" xfId="288" xr:uid="{3D856755-C04C-457B-BADE-AFDEFD51991B}"/>
    <cellStyle name="20% - Accent4 3" xfId="289" xr:uid="{E29C2455-51BB-470F-BC1F-E8CE4D062704}"/>
    <cellStyle name="20% - Accent4 3 2" xfId="290" xr:uid="{23B0740F-5157-44BC-A8D2-4898848C6600}"/>
    <cellStyle name="20% - Accent4 3 2 2" xfId="291" xr:uid="{BD4B3F98-7617-4EFA-8D0C-B996E231B9D1}"/>
    <cellStyle name="20% - Accent4 3 2 2 2" xfId="292" xr:uid="{91157F2B-6789-41B8-8E8E-8CF7374C6341}"/>
    <cellStyle name="20% - Accent4 3 2 3" xfId="293" xr:uid="{1B081C8F-D927-4874-8E0E-61CD0BF8959A}"/>
    <cellStyle name="20% - Accent4 3 2 3 2" xfId="294" xr:uid="{281807AC-831C-47B2-8422-CBAC4AD49F12}"/>
    <cellStyle name="20% - Accent4 3 2 4" xfId="295" xr:uid="{D4CE35E7-921E-4EB3-9BFB-7FB9D0D9A6EC}"/>
    <cellStyle name="20% - Accent4 3 3" xfId="296" xr:uid="{F9D94809-2BDB-49F8-9C03-A87F1F45045E}"/>
    <cellStyle name="20% - Accent4 3 3 2" xfId="297" xr:uid="{D3E0BE80-1138-4401-87E3-1C398F464F59}"/>
    <cellStyle name="20% - Accent4 3 4" xfId="298" xr:uid="{32BCF631-5925-422D-ABB1-5EB5793C2E4F}"/>
    <cellStyle name="20% - Accent4 3 4 2" xfId="299" xr:uid="{F91F3C6E-80D9-4648-AFD1-84F9E2DB641D}"/>
    <cellStyle name="20% - Accent4 3 5" xfId="300" xr:uid="{444BD911-5AF6-41BF-AD69-E9BD784B8019}"/>
    <cellStyle name="20% - Accent4 4" xfId="301" xr:uid="{C90E296A-7ED0-4CFC-A1FC-858E71557EEF}"/>
    <cellStyle name="20% - Accent4 4 2" xfId="302" xr:uid="{BADCE181-F93B-43D1-9C6C-68305009EACB}"/>
    <cellStyle name="20% - Accent4 4 2 2" xfId="303" xr:uid="{9A8843F2-EE2B-42C3-8DDB-9C0681F75692}"/>
    <cellStyle name="20% - Accent4 4 3" xfId="304" xr:uid="{9931EFE8-6F3C-4FB7-AF69-4B74D272F47C}"/>
    <cellStyle name="20% - Accent4 4 3 2" xfId="305" xr:uid="{75A5F5AE-CD8C-4DC0-AC9C-513DBAD17934}"/>
    <cellStyle name="20% - Accent4 4 4" xfId="306" xr:uid="{9710B16D-7D6A-4E23-AA42-C480E98E3152}"/>
    <cellStyle name="20% - Accent4 5" xfId="307" xr:uid="{D3724F27-FF39-4602-BE9C-33A56F58E41C}"/>
    <cellStyle name="20% - Accent4 5 2" xfId="308" xr:uid="{F9960D23-5C6A-4B59-9AA2-A0C98AC9F4DD}"/>
    <cellStyle name="20% - Accent4 5 2 2" xfId="309" xr:uid="{E1A0DEBB-FFD5-44DA-919E-1176E7F670E3}"/>
    <cellStyle name="20% - Accent4 5 3" xfId="310" xr:uid="{CB626CE5-9DC2-4FD8-B179-F545588DA377}"/>
    <cellStyle name="20% - Accent4 5 3 2" xfId="311" xr:uid="{31E038C3-FB9D-483F-AB64-6469B0E23219}"/>
    <cellStyle name="20% - Accent4 5 4" xfId="312" xr:uid="{3DF5F392-CE10-4E4D-BDFF-46ECB7CAE95D}"/>
    <cellStyle name="20% - Accent4 6" xfId="313" xr:uid="{C352AD53-C7E7-4218-BB99-32A5C893F4DE}"/>
    <cellStyle name="20% - Accent4 6 2" xfId="314" xr:uid="{D1C815D5-6FF5-4DFF-B2F6-EF162D1EAD36}"/>
    <cellStyle name="20% - Accent4 6 2 2" xfId="315" xr:uid="{255985FD-7CA8-44D5-80C9-D1416C087240}"/>
    <cellStyle name="20% - Accent4 6 3" xfId="316" xr:uid="{7971AC42-21EC-43B9-BB91-A6B565A92EBD}"/>
    <cellStyle name="20% - Accent4 6 3 2" xfId="317" xr:uid="{DD493648-365F-461D-AD4D-9D9950C55BF0}"/>
    <cellStyle name="20% - Accent4 6 4" xfId="318" xr:uid="{243038E1-5BDB-45D0-9587-435F81DAA137}"/>
    <cellStyle name="20% - Accent4 7" xfId="319" xr:uid="{B5E5052F-1316-4DEA-939A-493F5057808E}"/>
    <cellStyle name="20% - Accent4 7 2" xfId="320" xr:uid="{839EA365-503A-4CB2-8A0D-EF433E98DE97}"/>
    <cellStyle name="20% - Accent4 8" xfId="321" xr:uid="{4666BB8C-C014-4DCC-8386-5A9BE3E8EC6C}"/>
    <cellStyle name="20% - Accent4 8 2" xfId="322" xr:uid="{50539BEB-8FD1-4DE0-8B60-FB9BDAC73BBA}"/>
    <cellStyle name="20% - Accent4 9" xfId="323" xr:uid="{AC86EEAA-58B9-4F07-8667-D71D8633BB56}"/>
    <cellStyle name="20% - Accent5 2" xfId="324" xr:uid="{F5E84BA2-B1AF-4BA4-AAC3-3E72B52558EC}"/>
    <cellStyle name="20% - Accent5 2 2" xfId="325" xr:uid="{F55BDEC1-34B8-44CB-8DAA-AF6933329B14}"/>
    <cellStyle name="20% - Accent5 2 2 2" xfId="326" xr:uid="{F80FC688-D3ED-446C-AF5F-8ECCF636C768}"/>
    <cellStyle name="20% - Accent5 2 2 2 2" xfId="327" xr:uid="{BDC20EBA-4216-4DF8-8B6F-8C3668C9CD8F}"/>
    <cellStyle name="20% - Accent5 2 2 2 3" xfId="328" xr:uid="{1E6CB788-78F4-47BD-B330-06926F67CE49}"/>
    <cellStyle name="20% - Accent5 2 2 3" xfId="329" xr:uid="{7A74DD7B-4F2F-4425-B246-D2EF88AB5256}"/>
    <cellStyle name="20% - Accent5 2 2 4" xfId="330" xr:uid="{9195119E-E159-4C66-B251-27E2AEA1CA00}"/>
    <cellStyle name="20% - Accent5 2 3" xfId="331" xr:uid="{E7A43596-7EF0-4E62-94CE-67098A052C40}"/>
    <cellStyle name="20% - Accent5 2 3 2" xfId="332" xr:uid="{B577DCBA-E1D2-4564-B090-1FB5B6204C8B}"/>
    <cellStyle name="20% - Accent5 2 3 3" xfId="333" xr:uid="{3AB7B45F-EF30-4DC8-A5EB-D7D4ADAA62BA}"/>
    <cellStyle name="20% - Accent5 2 4" xfId="334" xr:uid="{377C859C-CE22-4E19-AA91-465B52FA2A03}"/>
    <cellStyle name="20% - Accent5 2 4 2" xfId="335" xr:uid="{4E927CDE-BDBE-4A18-955B-A5D761E1C9B4}"/>
    <cellStyle name="20% - Accent5 2 4 3" xfId="336" xr:uid="{3EA30805-B6EB-47A9-B9A1-5EFCA9B756C2}"/>
    <cellStyle name="20% - Accent5 2 5" xfId="337" xr:uid="{48A101BD-080B-469B-91E2-616F61A6183D}"/>
    <cellStyle name="20% - Accent5 2 5 2" xfId="338" xr:uid="{1923FF4E-B3FF-4B3D-A391-3C924AEFDB1A}"/>
    <cellStyle name="20% - Accent5 2 5 3" xfId="339" xr:uid="{D5C6BB67-4C75-4163-90BC-28AC6B926F47}"/>
    <cellStyle name="20% - Accent5 2 6" xfId="340" xr:uid="{A096F7FA-AABD-40C4-B31F-0A9521B7808B}"/>
    <cellStyle name="20% - Accent5 2 7" xfId="341" xr:uid="{6CFEE154-68B3-40FE-BCD0-2711787DBC72}"/>
    <cellStyle name="20% - Accent5 3" xfId="342" xr:uid="{365F08D4-66E3-44DD-A522-CF3D94295F86}"/>
    <cellStyle name="20% - Accent5 3 2" xfId="343" xr:uid="{27094019-D9C6-468C-8746-8172171F45F6}"/>
    <cellStyle name="20% - Accent5 3 2 2" xfId="344" xr:uid="{11E2CCC7-1A40-4007-AC5E-DE7598313749}"/>
    <cellStyle name="20% - Accent5 3 2 3" xfId="345" xr:uid="{2FD82ABE-19FA-4057-A91E-AEABF2A012F5}"/>
    <cellStyle name="20% - Accent5 3 3" xfId="346" xr:uid="{FE707322-4446-4C21-8DBD-DB36F3486A1F}"/>
    <cellStyle name="20% - Accent5 3 4" xfId="347" xr:uid="{4D3A77F8-C469-4729-ACC3-D0FDCAAE39D1}"/>
    <cellStyle name="20% - Accent5 4" xfId="348" xr:uid="{6D3297D7-0EC0-4C5A-857B-C2F40C069B8E}"/>
    <cellStyle name="20% - Accent5 4 2" xfId="349" xr:uid="{34F41B98-F689-4169-8065-46B164B4350A}"/>
    <cellStyle name="20% - Accent5 4 3" xfId="350" xr:uid="{BBF98DA8-DF1D-4EC9-945D-17C1BE1407B6}"/>
    <cellStyle name="20% - Accent5 5" xfId="351" xr:uid="{B5F57A59-C9B8-4D87-B0AE-C57E08F1560C}"/>
    <cellStyle name="20% - Accent5 5 2" xfId="352" xr:uid="{215BD958-E521-4FCE-B559-E86CDEAE74D6}"/>
    <cellStyle name="20% - Accent5 5 3" xfId="353" xr:uid="{6E7D6312-3D65-4202-AF2B-E8AAE6C9B6A5}"/>
    <cellStyle name="20% - Accent5 6" xfId="354" xr:uid="{4FCA602A-A9E2-445C-9CF9-498DBCFC8C85}"/>
    <cellStyle name="20% - Accent5 6 2" xfId="355" xr:uid="{46EDE09D-E76D-463B-B491-32B70DE1547E}"/>
    <cellStyle name="20% - Accent5 6 3" xfId="356" xr:uid="{086D6E4A-3EC3-4D6F-9F05-D32A365931BD}"/>
    <cellStyle name="20% - Accent5 7" xfId="357" xr:uid="{DB9B3566-8272-4EE4-8497-694C1E32CE7B}"/>
    <cellStyle name="20% - Accent5 8" xfId="358" xr:uid="{B6132F59-9EF9-4CB4-BAE5-132956C6392A}"/>
    <cellStyle name="20% - Accent6 10" xfId="359" xr:uid="{677077B9-2C83-4653-A400-B1500512F21C}"/>
    <cellStyle name="20% - Accent6 2" xfId="360" xr:uid="{0C1B6DA1-28D5-44C7-8C9D-4C7C7159A234}"/>
    <cellStyle name="20% - Accent6 2 2" xfId="361" xr:uid="{05AAC4CB-1BE4-4D0E-93B2-F1FA2567EF60}"/>
    <cellStyle name="20% - Accent6 2 2 2" xfId="362" xr:uid="{DD8DD694-FA56-42B3-B3C3-7EF15DD5A3E0}"/>
    <cellStyle name="20% - Accent6 2 2 2 2" xfId="363" xr:uid="{CE941828-CD93-46AE-BE38-D225A1CBA1F3}"/>
    <cellStyle name="20% - Accent6 2 2 2 2 2" xfId="364" xr:uid="{878E6CCA-8328-4A9E-98A5-09DB58C6626E}"/>
    <cellStyle name="20% - Accent6 2 2 2 3" xfId="365" xr:uid="{1141A16B-81A4-4C4F-912A-D400E91F2AEC}"/>
    <cellStyle name="20% - Accent6 2 2 2 3 2" xfId="366" xr:uid="{E82593AF-E9CB-4D6A-931E-FBE3887DB9DD}"/>
    <cellStyle name="20% - Accent6 2 2 2 4" xfId="367" xr:uid="{F1DFE0AB-2FE9-425B-A15E-98B2BA1DBAF0}"/>
    <cellStyle name="20% - Accent6 2 2 3" xfId="368" xr:uid="{B92385A9-843E-4980-9854-65DDD9F06EBE}"/>
    <cellStyle name="20% - Accent6 2 2 3 2" xfId="369" xr:uid="{3B82F586-7309-4893-BFB8-E30077231AA8}"/>
    <cellStyle name="20% - Accent6 2 2 4" xfId="370" xr:uid="{33CF51D1-1BD8-4E94-ADD3-E44C2B769272}"/>
    <cellStyle name="20% - Accent6 2 2 4 2" xfId="371" xr:uid="{08F53676-310C-4C69-85E0-22923555D079}"/>
    <cellStyle name="20% - Accent6 2 2 5" xfId="372" xr:uid="{466611F0-97C5-439F-8B21-B1B81DF7C1BF}"/>
    <cellStyle name="20% - Accent6 2 3" xfId="373" xr:uid="{31B74DB7-18AB-4FC2-BD37-AAF9C0877315}"/>
    <cellStyle name="20% - Accent6 2 3 2" xfId="374" xr:uid="{CB6F1CED-5624-4BA3-B1E6-DB9D71E52EE3}"/>
    <cellStyle name="20% - Accent6 2 3 2 2" xfId="375" xr:uid="{3F395196-7704-4BA5-ADCD-5A0AA4E6112E}"/>
    <cellStyle name="20% - Accent6 2 3 3" xfId="376" xr:uid="{258D2076-BF79-4416-9DED-9DB5E294E885}"/>
    <cellStyle name="20% - Accent6 2 3 3 2" xfId="377" xr:uid="{71C69997-E0D6-426F-90A2-188E2422BEFF}"/>
    <cellStyle name="20% - Accent6 2 3 4" xfId="378" xr:uid="{6D64A4D5-F88F-4A0B-A339-D8020D6C62AA}"/>
    <cellStyle name="20% - Accent6 2 4" xfId="379" xr:uid="{0C014B1A-A1B2-4513-859F-7D1BA4C8A465}"/>
    <cellStyle name="20% - Accent6 2 4 2" xfId="380" xr:uid="{F38B1CD5-B5B3-48BC-AE24-194858C15B74}"/>
    <cellStyle name="20% - Accent6 2 4 2 2" xfId="381" xr:uid="{36C2B409-BBE9-4771-8F1A-602C062EA81C}"/>
    <cellStyle name="20% - Accent6 2 4 3" xfId="382" xr:uid="{DA21ED37-9073-440E-9592-1807B32D86A0}"/>
    <cellStyle name="20% - Accent6 2 4 3 2" xfId="383" xr:uid="{E11314A9-26B1-483C-B908-3462607A9EFB}"/>
    <cellStyle name="20% - Accent6 2 4 4" xfId="384" xr:uid="{2EB472A0-51E6-4A94-8275-4AEA074D12D5}"/>
    <cellStyle name="20% - Accent6 2 5" xfId="385" xr:uid="{7F12007F-2704-4AC0-B4F4-61574D60F99B}"/>
    <cellStyle name="20% - Accent6 2 5 2" xfId="386" xr:uid="{5F7724CC-B35B-4949-8B19-FE35A1EE0559}"/>
    <cellStyle name="20% - Accent6 2 5 2 2" xfId="387" xr:uid="{F21090CD-E513-48A3-A2A8-2841EDEABC1F}"/>
    <cellStyle name="20% - Accent6 2 5 3" xfId="388" xr:uid="{41E97370-07DA-43B6-B87C-B63739574FD1}"/>
    <cellStyle name="20% - Accent6 2 5 3 2" xfId="389" xr:uid="{CFFD649E-61A9-4CDA-A8CD-DDB4CFE9A5B0}"/>
    <cellStyle name="20% - Accent6 2 5 4" xfId="390" xr:uid="{6E136124-E6FD-432C-8A4E-32CFAF3DD99F}"/>
    <cellStyle name="20% - Accent6 2 6" xfId="391" xr:uid="{64378D85-795A-491D-8997-3BBB9EB43BA9}"/>
    <cellStyle name="20% - Accent6 2 6 2" xfId="392" xr:uid="{7768BD25-8797-4C67-A212-92D96E5132C2}"/>
    <cellStyle name="20% - Accent6 2 7" xfId="393" xr:uid="{DD2C41D9-8EC3-447E-9B07-C18AC19324E5}"/>
    <cellStyle name="20% - Accent6 2 7 2" xfId="394" xr:uid="{83B0FBA9-7A2C-403C-8655-E70813F47B8B}"/>
    <cellStyle name="20% - Accent6 2 8" xfId="395" xr:uid="{03964103-2077-4B51-8CF7-8D18BA56242D}"/>
    <cellStyle name="20% - Accent6 3" xfId="396" xr:uid="{D8F8493C-7E33-4CB9-8155-916B229284D8}"/>
    <cellStyle name="20% - Accent6 3 2" xfId="397" xr:uid="{8372CE1C-D675-4639-AB8E-58485A18C68F}"/>
    <cellStyle name="20% - Accent6 3 2 2" xfId="398" xr:uid="{A10B039D-D139-4EDB-991F-6073C255D7C2}"/>
    <cellStyle name="20% - Accent6 3 2 2 2" xfId="399" xr:uid="{9F6EEB83-2F83-4121-95C9-8EE93828C2AB}"/>
    <cellStyle name="20% - Accent6 3 2 3" xfId="400" xr:uid="{240CD737-81A1-4BF6-8E18-D323B7F6B438}"/>
    <cellStyle name="20% - Accent6 3 2 3 2" xfId="401" xr:uid="{76A8B343-AB55-4A85-A5FA-CDC99A5BF063}"/>
    <cellStyle name="20% - Accent6 3 2 4" xfId="402" xr:uid="{DC5C0991-CD40-4D88-9BE7-953075E6A220}"/>
    <cellStyle name="20% - Accent6 3 3" xfId="403" xr:uid="{FFE74F23-C105-43B9-9305-EF123496B56D}"/>
    <cellStyle name="20% - Accent6 3 3 2" xfId="404" xr:uid="{05C1DDB5-DE8F-4544-A9CD-41D03C4A8340}"/>
    <cellStyle name="20% - Accent6 3 4" xfId="405" xr:uid="{BE25F063-665E-4904-B79D-483B970402F0}"/>
    <cellStyle name="20% - Accent6 3 4 2" xfId="406" xr:uid="{8B854C5D-DCAE-4A06-9364-21DC92E2795A}"/>
    <cellStyle name="20% - Accent6 3 5" xfId="407" xr:uid="{F4DF66F7-3A75-4158-93AF-4B85C1C61A70}"/>
    <cellStyle name="20% - Accent6 4" xfId="408" xr:uid="{5639F8D9-E87A-4D2E-B76C-081696AE5BF6}"/>
    <cellStyle name="20% - Accent6 4 2" xfId="409" xr:uid="{B0D17898-0EB4-4817-8C17-CA9F89C9090F}"/>
    <cellStyle name="20% - Accent6 4 2 2" xfId="410" xr:uid="{9CE59670-7751-4147-A8CC-2601E23891EA}"/>
    <cellStyle name="20% - Accent6 4 3" xfId="411" xr:uid="{B6578AD5-2621-402F-9D03-66A3F214BF27}"/>
    <cellStyle name="20% - Accent6 4 3 2" xfId="412" xr:uid="{FF91C7CF-ACF5-490B-8B8A-03A350AB79B9}"/>
    <cellStyle name="20% - Accent6 4 4" xfId="413" xr:uid="{8A2A85E7-F3F2-4C94-B542-D7A9F9232254}"/>
    <cellStyle name="20% - Accent6 5" xfId="414" xr:uid="{FA2F4F89-4B84-4313-9990-645F41C8D5B9}"/>
    <cellStyle name="20% - Accent6 5 2" xfId="415" xr:uid="{4CB4B3C6-4417-4B3C-8540-EF4D8427BCD2}"/>
    <cellStyle name="20% - Accent6 5 2 2" xfId="416" xr:uid="{6F09DE96-40DC-4ED5-AF4B-137CB7EE824E}"/>
    <cellStyle name="20% - Accent6 5 3" xfId="417" xr:uid="{3F1FA963-0A2A-4EA7-9E5C-250DF7293E50}"/>
    <cellStyle name="20% - Accent6 5 3 2" xfId="418" xr:uid="{1EC2E421-7F87-4AE8-96DB-1D323880D175}"/>
    <cellStyle name="20% - Accent6 5 4" xfId="419" xr:uid="{7D96B860-02FE-41F3-984A-E197DF04A46F}"/>
    <cellStyle name="20% - Accent6 6" xfId="420" xr:uid="{19FFAEE9-B2EB-4544-B925-A377088F2ADB}"/>
    <cellStyle name="20% - Accent6 6 2" xfId="421" xr:uid="{6DFB6EE6-B7B6-441B-AA63-61825FC53F68}"/>
    <cellStyle name="20% - Accent6 6 2 2" xfId="422" xr:uid="{A0F33B0F-4AFE-4B06-B96F-DB33FED71679}"/>
    <cellStyle name="20% - Accent6 6 3" xfId="423" xr:uid="{B65C0048-7AAE-4EB5-BC53-7EE069CA7AF4}"/>
    <cellStyle name="20% - Accent6 6 3 2" xfId="424" xr:uid="{649D0C87-3D2C-40E5-AFF4-75BEE1A1D150}"/>
    <cellStyle name="20% - Accent6 6 4" xfId="425" xr:uid="{3741359B-C263-444C-AF10-4A133E20F2E5}"/>
    <cellStyle name="20% - Accent6 7" xfId="426" xr:uid="{7EADEC4B-32D3-47A8-A3B8-487BECEC984D}"/>
    <cellStyle name="20% - Accent6 7 2" xfId="427" xr:uid="{90EFC0D6-E5BE-435A-8D2E-E1052B560B20}"/>
    <cellStyle name="20% - Accent6 8" xfId="428" xr:uid="{F8CF3999-A727-4188-A097-BCCCCF3B1230}"/>
    <cellStyle name="20% - Accent6 8 2" xfId="429" xr:uid="{C75F2D90-5DAE-4F7A-84E7-FA45D8D0DB2E}"/>
    <cellStyle name="20% - Accent6 9" xfId="430" xr:uid="{5380492A-6114-483E-9442-A1AE35CF41BA}"/>
    <cellStyle name="40% - Accent1 10" xfId="431" xr:uid="{F5F78335-8F84-4218-9ADC-C826545EA3F3}"/>
    <cellStyle name="40% - Accent1 2" xfId="432" xr:uid="{C21CB2DE-70A6-47CE-9461-A363301D3D50}"/>
    <cellStyle name="40% - Accent1 2 2" xfId="433" xr:uid="{7CF94318-FCCD-4DD9-9A58-D32847F1A2D1}"/>
    <cellStyle name="40% - Accent1 2 2 2" xfId="434" xr:uid="{859000CE-8429-4B3C-9CFE-73B632442F55}"/>
    <cellStyle name="40% - Accent1 2 2 2 2" xfId="435" xr:uid="{EBC01408-F6AC-4D35-A68C-D6173A7F35CD}"/>
    <cellStyle name="40% - Accent1 2 2 2 2 2" xfId="436" xr:uid="{E06A773F-8C3D-40F1-ACF8-6EFA794AA50F}"/>
    <cellStyle name="40% - Accent1 2 2 2 3" xfId="437" xr:uid="{0B524AEB-EC69-43CD-B5DA-1274D26EE557}"/>
    <cellStyle name="40% - Accent1 2 2 2 3 2" xfId="438" xr:uid="{D52C8725-BF11-4D4B-9E87-7D81FD70C021}"/>
    <cellStyle name="40% - Accent1 2 2 2 4" xfId="439" xr:uid="{F79F70E2-F174-420E-9095-A769E8C18604}"/>
    <cellStyle name="40% - Accent1 2 2 3" xfId="440" xr:uid="{260B530A-BF82-4203-9E07-84A049B9EC12}"/>
    <cellStyle name="40% - Accent1 2 2 3 2" xfId="441" xr:uid="{A6983555-9D1F-46FF-80C9-6A2A3BBA776A}"/>
    <cellStyle name="40% - Accent1 2 2 4" xfId="442" xr:uid="{0A86D997-040E-4FEE-9EA2-F4C6AD42AAEA}"/>
    <cellStyle name="40% - Accent1 2 2 4 2" xfId="443" xr:uid="{AD726C17-68CB-4FE5-BF6D-7956E262409B}"/>
    <cellStyle name="40% - Accent1 2 2 5" xfId="444" xr:uid="{ECE739AC-DF86-49B0-AE2B-8BF451F4238A}"/>
    <cellStyle name="40% - Accent1 2 3" xfId="445" xr:uid="{A84962AD-8654-433D-9018-90E9EA07572A}"/>
    <cellStyle name="40% - Accent1 2 3 2" xfId="446" xr:uid="{FB0E1B03-CF41-427D-AAB8-A785A8E0508D}"/>
    <cellStyle name="40% - Accent1 2 3 2 2" xfId="447" xr:uid="{32182D10-814A-47D5-BD6A-3E0F57C2E42D}"/>
    <cellStyle name="40% - Accent1 2 3 3" xfId="448" xr:uid="{F6B102DF-7206-46EB-B801-A1FB76637345}"/>
    <cellStyle name="40% - Accent1 2 3 3 2" xfId="449" xr:uid="{123FCE1B-3074-4CEB-BF7F-43BD4E7733A8}"/>
    <cellStyle name="40% - Accent1 2 3 4" xfId="450" xr:uid="{E75B366F-A1F6-4EAA-9F0D-6595CB45D4F3}"/>
    <cellStyle name="40% - Accent1 2 4" xfId="451" xr:uid="{DD5363BC-5D8E-416F-8AB4-3930020B2532}"/>
    <cellStyle name="40% - Accent1 2 4 2" xfId="452" xr:uid="{314D27EE-4D53-4EC1-AAB6-E4E0A69AE50C}"/>
    <cellStyle name="40% - Accent1 2 4 2 2" xfId="453" xr:uid="{82351F7F-2E25-4E4D-97CF-E0D5C3219FB9}"/>
    <cellStyle name="40% - Accent1 2 4 3" xfId="454" xr:uid="{E2F4379B-5DE4-4DC8-B405-49D9C765BACD}"/>
    <cellStyle name="40% - Accent1 2 4 3 2" xfId="455" xr:uid="{348D677D-66DA-4691-8628-E94A0324DB64}"/>
    <cellStyle name="40% - Accent1 2 4 4" xfId="456" xr:uid="{E097792B-D56A-43C0-86A5-CBD622B674A7}"/>
    <cellStyle name="40% - Accent1 2 5" xfId="457" xr:uid="{79FE07CD-313C-43B4-9CBC-2858E4B6BD83}"/>
    <cellStyle name="40% - Accent1 2 5 2" xfId="458" xr:uid="{5201B0FB-3F85-4BCF-B684-C50FF470B764}"/>
    <cellStyle name="40% - Accent1 2 5 2 2" xfId="459" xr:uid="{A5772B67-4108-46D5-A3D7-0D437527FA41}"/>
    <cellStyle name="40% - Accent1 2 5 3" xfId="460" xr:uid="{83586C92-5DD9-410D-8499-A22F57C81C21}"/>
    <cellStyle name="40% - Accent1 2 5 3 2" xfId="461" xr:uid="{F166D0D2-F620-4036-B246-85D34E55D3EE}"/>
    <cellStyle name="40% - Accent1 2 5 4" xfId="462" xr:uid="{89F9DDFF-754E-4B9F-8FAF-7BC78D2B4438}"/>
    <cellStyle name="40% - Accent1 2 6" xfId="463" xr:uid="{FD6C7CFF-CC79-4807-B45F-E5E9E8695991}"/>
    <cellStyle name="40% - Accent1 2 6 2" xfId="464" xr:uid="{3A8BFB5A-8B85-4E9B-9A35-435199F028B8}"/>
    <cellStyle name="40% - Accent1 2 7" xfId="465" xr:uid="{D1E76C5B-F297-4D4C-8FC4-4C0D5DE6CB99}"/>
    <cellStyle name="40% - Accent1 2 7 2" xfId="466" xr:uid="{4DC5C251-6B80-409E-93F9-7B78946A58D1}"/>
    <cellStyle name="40% - Accent1 2 8" xfId="467" xr:uid="{0CCCF916-4E86-44ED-8753-A64F0DF8893B}"/>
    <cellStyle name="40% - Accent1 3" xfId="468" xr:uid="{4DA85A41-AF70-402E-A6B5-531516CFFFD2}"/>
    <cellStyle name="40% - Accent1 3 2" xfId="469" xr:uid="{6E707154-A139-4CA6-AF14-A7D61AB6B7BE}"/>
    <cellStyle name="40% - Accent1 3 2 2" xfId="470" xr:uid="{299446E2-BCAF-468D-97C5-D1EB68C83B00}"/>
    <cellStyle name="40% - Accent1 3 2 2 2" xfId="471" xr:uid="{4EC88F22-3B6C-4DFB-AA21-57C51608458B}"/>
    <cellStyle name="40% - Accent1 3 2 3" xfId="472" xr:uid="{47D7EC6F-9F3B-480A-827C-9F23FA5B81A9}"/>
    <cellStyle name="40% - Accent1 3 2 3 2" xfId="473" xr:uid="{248366C5-77A3-43E8-9C22-F88C5CD050A3}"/>
    <cellStyle name="40% - Accent1 3 2 4" xfId="474" xr:uid="{C4BDAF5D-12BB-425B-8885-8BAB8282A63C}"/>
    <cellStyle name="40% - Accent1 3 3" xfId="475" xr:uid="{F5EC5481-A4BF-44EC-A5C6-FDF2A8000B23}"/>
    <cellStyle name="40% - Accent1 3 3 2" xfId="476" xr:uid="{C42A4E9D-26BB-4446-8C65-9EE774DBC04F}"/>
    <cellStyle name="40% - Accent1 3 4" xfId="477" xr:uid="{8BB927A0-49E4-4B51-A5DD-5A85EAC5E44F}"/>
    <cellStyle name="40% - Accent1 3 4 2" xfId="478" xr:uid="{D7B49F42-B3D1-425D-BE3D-9434BF9E23C6}"/>
    <cellStyle name="40% - Accent1 3 5" xfId="479" xr:uid="{78078DC4-97EB-425C-A438-AE401E5A6170}"/>
    <cellStyle name="40% - Accent1 4" xfId="480" xr:uid="{9CED90D5-871E-495D-9374-155768DBA0AB}"/>
    <cellStyle name="40% - Accent1 4 2" xfId="481" xr:uid="{C86B807C-1EDF-402B-A1C2-A6BFB8D8C7AB}"/>
    <cellStyle name="40% - Accent1 4 2 2" xfId="482" xr:uid="{4F23F70D-519E-444E-8811-14C7AAE17DCC}"/>
    <cellStyle name="40% - Accent1 4 3" xfId="483" xr:uid="{AEDA5D5B-87CA-47C3-B188-45BD9BEC48EA}"/>
    <cellStyle name="40% - Accent1 4 3 2" xfId="484" xr:uid="{B6687A1E-EBC6-416A-982D-2094214C6DB4}"/>
    <cellStyle name="40% - Accent1 4 4" xfId="485" xr:uid="{881DF6F7-D10D-4CDD-84B1-5ACA1AFE4672}"/>
    <cellStyle name="40% - Accent1 5" xfId="486" xr:uid="{8D2BE3E6-53DB-4586-BEE7-D9FA95AD8136}"/>
    <cellStyle name="40% - Accent1 5 2" xfId="487" xr:uid="{7F930227-8B13-4BCC-A042-5D2CB329A017}"/>
    <cellStyle name="40% - Accent1 5 2 2" xfId="488" xr:uid="{921424B6-F568-4A65-905F-209EC3EC6D12}"/>
    <cellStyle name="40% - Accent1 5 3" xfId="489" xr:uid="{AAFFACBB-C42D-49E9-81BA-6F7258AD29B0}"/>
    <cellStyle name="40% - Accent1 5 3 2" xfId="490" xr:uid="{F07BC40E-4A92-4379-B6F9-4B70FE4F421D}"/>
    <cellStyle name="40% - Accent1 5 4" xfId="491" xr:uid="{6D4C6F81-403B-4228-83B1-CC43CEBA1DC9}"/>
    <cellStyle name="40% - Accent1 6" xfId="492" xr:uid="{4A191E2F-E00E-420E-8C65-C2AE9677370F}"/>
    <cellStyle name="40% - Accent1 6 2" xfId="493" xr:uid="{21E5674E-5612-4D00-9F78-3E28A7CE722B}"/>
    <cellStyle name="40% - Accent1 6 2 2" xfId="494" xr:uid="{45FA6EAE-BAC8-436E-A27D-15EA099E6CC8}"/>
    <cellStyle name="40% - Accent1 6 3" xfId="495" xr:uid="{641717D9-B821-4EB0-A96C-33FE67C1409B}"/>
    <cellStyle name="40% - Accent1 6 3 2" xfId="496" xr:uid="{C88002F5-80C8-4022-92F4-2A328CAA836C}"/>
    <cellStyle name="40% - Accent1 6 4" xfId="497" xr:uid="{CF1891C9-F697-4B31-9225-908EFF89E6AA}"/>
    <cellStyle name="40% - Accent1 7" xfId="498" xr:uid="{F7178896-71C3-48E5-A1B3-BBEE503976BF}"/>
    <cellStyle name="40% - Accent1 7 2" xfId="499" xr:uid="{488C1AFA-9371-4C94-A809-FD42C0B1750C}"/>
    <cellStyle name="40% - Accent1 8" xfId="500" xr:uid="{D527E2A6-7ECD-4B27-ADE9-360CEF1D551A}"/>
    <cellStyle name="40% - Accent1 8 2" xfId="501" xr:uid="{03679999-1255-48B3-B7E7-11C75E35CFBD}"/>
    <cellStyle name="40% - Accent1 9" xfId="502" xr:uid="{552774BA-D25D-44D2-9302-45F36E6433A8}"/>
    <cellStyle name="40% - Accent2 2" xfId="503" xr:uid="{B5BC07C0-25D4-4CE5-A10A-536C2BF38B69}"/>
    <cellStyle name="40% - Accent2 2 2" xfId="504" xr:uid="{B9EE3A57-D438-4095-8B0D-E8A8AA7194C1}"/>
    <cellStyle name="40% - Accent2 2 2 2" xfId="505" xr:uid="{F5384BAD-0D6A-45A9-B645-49BE0A606B3F}"/>
    <cellStyle name="40% - Accent2 2 2 2 2" xfId="506" xr:uid="{736D4BC6-3CAA-482E-89FA-CFA391AC4283}"/>
    <cellStyle name="40% - Accent2 2 2 2 3" xfId="507" xr:uid="{A8A2DA6D-A96A-4E92-A6A3-DB1844EFCA07}"/>
    <cellStyle name="40% - Accent2 2 2 3" xfId="508" xr:uid="{F27A65C5-29D6-4C50-A0DE-D1F54B98F334}"/>
    <cellStyle name="40% - Accent2 2 2 4" xfId="509" xr:uid="{08DB91D3-36CF-49DE-852E-51AD472FF5B5}"/>
    <cellStyle name="40% - Accent2 2 3" xfId="510" xr:uid="{22A39C78-052F-4B90-A4D7-C7C46B5E3CD1}"/>
    <cellStyle name="40% - Accent2 2 3 2" xfId="511" xr:uid="{4172F5F1-2B13-4FF2-AD0A-E8174A637415}"/>
    <cellStyle name="40% - Accent2 2 3 3" xfId="512" xr:uid="{38F1E541-10B9-4209-848E-BF8FC2A92FD0}"/>
    <cellStyle name="40% - Accent2 2 4" xfId="513" xr:uid="{F80BD724-3E60-4955-AAE8-4C453F652427}"/>
    <cellStyle name="40% - Accent2 2 4 2" xfId="514" xr:uid="{4D9D663F-2D16-4C92-9643-72219DF55F51}"/>
    <cellStyle name="40% - Accent2 2 4 3" xfId="515" xr:uid="{DD1D4F85-F0A5-4F75-A676-B434C7B14C36}"/>
    <cellStyle name="40% - Accent2 2 5" xfId="516" xr:uid="{92AC6552-8614-47F0-9FF2-7D1D5F21744B}"/>
    <cellStyle name="40% - Accent2 2 5 2" xfId="517" xr:uid="{456847A1-C386-4666-BF69-3D951E1E15C4}"/>
    <cellStyle name="40% - Accent2 2 5 3" xfId="518" xr:uid="{5ECDD6F5-EA38-41E8-80C0-F54EAF6C2C2C}"/>
    <cellStyle name="40% - Accent2 2 6" xfId="519" xr:uid="{BF7998F0-3ABA-4389-8307-0223905E89DE}"/>
    <cellStyle name="40% - Accent2 2 7" xfId="520" xr:uid="{DFF1AD61-44CA-43AF-8D4B-6DAE5EC700C4}"/>
    <cellStyle name="40% - Accent2 3" xfId="521" xr:uid="{08563AFF-C819-439E-8360-A82ED2E848CA}"/>
    <cellStyle name="40% - Accent2 3 2" xfId="522" xr:uid="{267492D5-C20C-4EBD-98ED-C3B7658B0BE3}"/>
    <cellStyle name="40% - Accent2 3 2 2" xfId="523" xr:uid="{11671D6B-1300-4918-A163-83EB4B12B07C}"/>
    <cellStyle name="40% - Accent2 3 2 3" xfId="524" xr:uid="{0F95897B-1452-4C82-88A1-CA3ACA14E08E}"/>
    <cellStyle name="40% - Accent2 3 3" xfId="525" xr:uid="{59161BCE-9EB8-45B6-82AE-25B55C04580C}"/>
    <cellStyle name="40% - Accent2 3 4" xfId="526" xr:uid="{D3751546-9484-4AC8-9A25-F2972F7048C7}"/>
    <cellStyle name="40% - Accent2 4" xfId="527" xr:uid="{B3DFD93D-9F25-4ABD-B6AC-ABF7C02F5BB5}"/>
    <cellStyle name="40% - Accent2 4 2" xfId="528" xr:uid="{6982C7DC-60CC-4459-A560-42B2BE987ECB}"/>
    <cellStyle name="40% - Accent2 4 3" xfId="529" xr:uid="{92A9A24F-08D2-4D5D-990D-4EEB7C515460}"/>
    <cellStyle name="40% - Accent2 5" xfId="530" xr:uid="{DA59C86C-7B0D-4F2A-B660-0573444EDE99}"/>
    <cellStyle name="40% - Accent2 5 2" xfId="531" xr:uid="{DED3D34C-03ED-4133-AC26-523346320E20}"/>
    <cellStyle name="40% - Accent2 5 3" xfId="532" xr:uid="{AE508517-B0D7-4645-A379-1373AF255322}"/>
    <cellStyle name="40% - Accent2 6" xfId="533" xr:uid="{A9750719-54D3-43F9-8DDB-71038C97F113}"/>
    <cellStyle name="40% - Accent2 6 2" xfId="534" xr:uid="{C387EA4D-48D7-4C46-9C86-2147A91192BC}"/>
    <cellStyle name="40% - Accent2 6 3" xfId="535" xr:uid="{05A1BBF2-43DF-4270-9D8E-A1E0E7E06E29}"/>
    <cellStyle name="40% - Accent2 7" xfId="536" xr:uid="{63D99FB2-3A31-45C6-82DA-9299FB20939D}"/>
    <cellStyle name="40% - Accent2 8" xfId="537" xr:uid="{816CC90C-BCEF-47BA-900C-B0611CF6E85D}"/>
    <cellStyle name="40% - Accent3 10" xfId="538" xr:uid="{56A10793-FF83-4604-87CE-4D1E17EA40F2}"/>
    <cellStyle name="40% - Accent3 2" xfId="539" xr:uid="{6CC84E2A-F65E-443E-866B-D5B15A153616}"/>
    <cellStyle name="40% - Accent3 2 2" xfId="540" xr:uid="{4F4D1F10-236A-4D0B-B59E-C8A0AE05A095}"/>
    <cellStyle name="40% - Accent3 2 2 2" xfId="541" xr:uid="{F35F3A90-34F8-43C3-902F-A785501547BD}"/>
    <cellStyle name="40% - Accent3 2 2 2 2" xfId="542" xr:uid="{9BB2FCC1-33B7-4289-B80F-33DC24EABF18}"/>
    <cellStyle name="40% - Accent3 2 2 2 2 2" xfId="543" xr:uid="{FD718FFE-40E1-45A1-8C1D-2E400F5DEAB5}"/>
    <cellStyle name="40% - Accent3 2 2 2 3" xfId="544" xr:uid="{02A9C039-62FE-45D7-8380-1BCE6EC68678}"/>
    <cellStyle name="40% - Accent3 2 2 2 3 2" xfId="545" xr:uid="{DDB9F619-1C3A-4D04-9F29-C9DE8A4DFAE4}"/>
    <cellStyle name="40% - Accent3 2 2 2 4" xfId="546" xr:uid="{7B0C49D3-AC95-4D07-A3D9-1FC52123B7F4}"/>
    <cellStyle name="40% - Accent3 2 2 3" xfId="547" xr:uid="{CEB5B804-6ED5-4C40-B944-1AE8CC7D7EB6}"/>
    <cellStyle name="40% - Accent3 2 2 3 2" xfId="548" xr:uid="{DBFB5409-F8D1-4ACC-8530-D756254FB4DE}"/>
    <cellStyle name="40% - Accent3 2 2 4" xfId="549" xr:uid="{5475E1B0-F86A-445F-8C62-C7EF0B72C493}"/>
    <cellStyle name="40% - Accent3 2 2 4 2" xfId="550" xr:uid="{D7C70D60-2621-4057-9FA3-09993A89EEAC}"/>
    <cellStyle name="40% - Accent3 2 2 5" xfId="551" xr:uid="{DB0400B4-8B4C-49BB-BC11-25B251869A8C}"/>
    <cellStyle name="40% - Accent3 2 3" xfId="552" xr:uid="{AD956079-064C-4226-A185-A9093BBDFE27}"/>
    <cellStyle name="40% - Accent3 2 3 2" xfId="553" xr:uid="{5175F145-6EBE-4FA1-8036-118649C97618}"/>
    <cellStyle name="40% - Accent3 2 3 2 2" xfId="554" xr:uid="{C9314D6E-3A24-4FF5-998F-B83C2854B35A}"/>
    <cellStyle name="40% - Accent3 2 3 3" xfId="555" xr:uid="{4CEE6CC7-03DC-41B6-852E-42D820016045}"/>
    <cellStyle name="40% - Accent3 2 3 3 2" xfId="556" xr:uid="{D2C19B7C-4823-447C-843A-AF910D886E55}"/>
    <cellStyle name="40% - Accent3 2 3 4" xfId="557" xr:uid="{D643C8B0-636B-406B-B3F5-DD313ACDB7DD}"/>
    <cellStyle name="40% - Accent3 2 4" xfId="558" xr:uid="{B48BF2E9-BA8F-46D5-BE20-DA6696B09417}"/>
    <cellStyle name="40% - Accent3 2 4 2" xfId="559" xr:uid="{A9E23438-FE1C-4ECB-8BB7-824CA85B871E}"/>
    <cellStyle name="40% - Accent3 2 4 2 2" xfId="560" xr:uid="{7EE9E85A-5DC5-4A2F-91D5-6DCE31D142D2}"/>
    <cellStyle name="40% - Accent3 2 4 3" xfId="561" xr:uid="{1D45AF48-38E3-4EDC-A643-4E45EE3CDB7C}"/>
    <cellStyle name="40% - Accent3 2 4 3 2" xfId="562" xr:uid="{35032DD7-CB79-476F-92BD-213ED797BC3B}"/>
    <cellStyle name="40% - Accent3 2 4 4" xfId="563" xr:uid="{3B628696-FB2E-47EF-AAF2-C570DCE8CB4B}"/>
    <cellStyle name="40% - Accent3 2 5" xfId="564" xr:uid="{3CB87E80-0A10-49F5-8B89-BDC7E7C5773F}"/>
    <cellStyle name="40% - Accent3 2 5 2" xfId="565" xr:uid="{34C326E0-E5AA-4FC0-825D-82732F4361F1}"/>
    <cellStyle name="40% - Accent3 2 5 2 2" xfId="566" xr:uid="{5FD039DF-AC37-47FA-AC65-70B2D6CF3498}"/>
    <cellStyle name="40% - Accent3 2 5 3" xfId="567" xr:uid="{40CD4C13-83D2-4B97-A42A-62259D9F7A74}"/>
    <cellStyle name="40% - Accent3 2 5 3 2" xfId="568" xr:uid="{82AA256A-04FC-43B4-95EA-22082E1E91A1}"/>
    <cellStyle name="40% - Accent3 2 5 4" xfId="569" xr:uid="{15E7A552-D885-49E3-B242-C5E1A976D03A}"/>
    <cellStyle name="40% - Accent3 2 6" xfId="570" xr:uid="{80A9B6D0-AA41-4A38-BEEC-F78835C9391A}"/>
    <cellStyle name="40% - Accent3 2 6 2" xfId="571" xr:uid="{3F8EA01F-B04F-4978-BC72-FD05BB27DA79}"/>
    <cellStyle name="40% - Accent3 2 7" xfId="572" xr:uid="{B39889AF-3EA9-4587-8514-DA98D0CACB21}"/>
    <cellStyle name="40% - Accent3 2 7 2" xfId="573" xr:uid="{6E5F83AD-ECA1-4C54-8AA1-82C16B70AC34}"/>
    <cellStyle name="40% - Accent3 2 8" xfId="574" xr:uid="{1A509F3D-FE95-4DDD-BD37-72D408974476}"/>
    <cellStyle name="40% - Accent3 3" xfId="575" xr:uid="{AA2561F0-D904-43CF-9E92-D8EB52F2E0D6}"/>
    <cellStyle name="40% - Accent3 3 2" xfId="576" xr:uid="{F6CF4CF2-C4F5-4862-955B-910C37144592}"/>
    <cellStyle name="40% - Accent3 3 2 2" xfId="577" xr:uid="{E8A816D5-9DFF-47B5-B1CA-771FF2A7957E}"/>
    <cellStyle name="40% - Accent3 3 2 2 2" xfId="578" xr:uid="{A4A1D53F-FA5E-4A30-81A4-0DB93644FEFD}"/>
    <cellStyle name="40% - Accent3 3 2 3" xfId="579" xr:uid="{2EF2D646-052C-49E5-939A-0F613E077FCF}"/>
    <cellStyle name="40% - Accent3 3 2 3 2" xfId="580" xr:uid="{3F4EEE3C-5ECE-4CC6-8C56-93D78674BC50}"/>
    <cellStyle name="40% - Accent3 3 2 4" xfId="581" xr:uid="{DDAE4076-0EAE-48FD-8F87-56CFF25B859B}"/>
    <cellStyle name="40% - Accent3 3 3" xfId="582" xr:uid="{960968F2-745F-403B-AEE6-689B7BE03494}"/>
    <cellStyle name="40% - Accent3 3 3 2" xfId="583" xr:uid="{C21CCFA6-7805-4446-BE95-28282EA8A37C}"/>
    <cellStyle name="40% - Accent3 3 4" xfId="584" xr:uid="{51267D69-D008-4F58-8168-8925EF13BBD0}"/>
    <cellStyle name="40% - Accent3 3 4 2" xfId="585" xr:uid="{3959584F-98A5-4BA9-A1BF-B92BB5028705}"/>
    <cellStyle name="40% - Accent3 3 5" xfId="586" xr:uid="{D68C59FF-0CFE-495E-AABA-6BBC927FC3E3}"/>
    <cellStyle name="40% - Accent3 4" xfId="587" xr:uid="{24000336-A28B-46E1-9EDD-7C312B988CF3}"/>
    <cellStyle name="40% - Accent3 4 2" xfId="588" xr:uid="{9F6C2DBE-64CC-4B63-B715-97928F6FF24E}"/>
    <cellStyle name="40% - Accent3 4 2 2" xfId="589" xr:uid="{1A55D148-1D4E-4A55-8BE5-92E4BDA6D73B}"/>
    <cellStyle name="40% - Accent3 4 3" xfId="590" xr:uid="{95FD51AB-36B9-4102-9503-8CB34CD2559E}"/>
    <cellStyle name="40% - Accent3 4 3 2" xfId="591" xr:uid="{88A01268-CEA2-42E9-A7C1-5F198174E8A5}"/>
    <cellStyle name="40% - Accent3 4 4" xfId="592" xr:uid="{C5CAC8A6-073D-497F-8F1B-671A9305A38E}"/>
    <cellStyle name="40% - Accent3 5" xfId="593" xr:uid="{DDCC4BD8-D4C4-4A13-A95B-083BAB2D6F83}"/>
    <cellStyle name="40% - Accent3 5 2" xfId="594" xr:uid="{2ECBBB92-CFD9-4B93-A1CF-182B360AA6BC}"/>
    <cellStyle name="40% - Accent3 5 2 2" xfId="595" xr:uid="{BF76CD59-2ACF-4C96-AD48-6B857BE1C6F0}"/>
    <cellStyle name="40% - Accent3 5 3" xfId="596" xr:uid="{E703B94A-9504-471E-8052-27C14F436012}"/>
    <cellStyle name="40% - Accent3 5 3 2" xfId="597" xr:uid="{1E25F2B9-D1E1-4D1D-BF9B-D1BB8027A536}"/>
    <cellStyle name="40% - Accent3 5 4" xfId="598" xr:uid="{34FF772A-5246-4477-9FCE-E31C60C9B6E9}"/>
    <cellStyle name="40% - Accent3 6" xfId="599" xr:uid="{80A14DEE-9E71-4A7D-A824-9B275F9AD07B}"/>
    <cellStyle name="40% - Accent3 6 2" xfId="600" xr:uid="{ACFEC1BD-B8BE-4ABF-8EBF-36B054C39B4D}"/>
    <cellStyle name="40% - Accent3 6 2 2" xfId="601" xr:uid="{5CBFC6AB-52B6-4E17-8E9A-124271399123}"/>
    <cellStyle name="40% - Accent3 6 3" xfId="602" xr:uid="{FC323EF2-AC05-41EF-A53E-4CA5304675B6}"/>
    <cellStyle name="40% - Accent3 6 3 2" xfId="603" xr:uid="{15BF088C-DF3A-4089-9B7E-60E2BFA55A83}"/>
    <cellStyle name="40% - Accent3 6 4" xfId="604" xr:uid="{7066A719-75DE-4A09-A4CD-73D1DBDBBAFA}"/>
    <cellStyle name="40% - Accent3 7" xfId="605" xr:uid="{0E212EEC-342B-4143-AE6F-D1CBEF7C541F}"/>
    <cellStyle name="40% - Accent3 7 2" xfId="606" xr:uid="{D4D56968-8A2B-4DB7-B192-4982C4315EE4}"/>
    <cellStyle name="40% - Accent3 8" xfId="607" xr:uid="{FC752090-762F-4947-8F3D-46D78C1B131B}"/>
    <cellStyle name="40% - Accent3 8 2" xfId="608" xr:uid="{A834DA84-8E5A-41AC-9FEA-6147742977A4}"/>
    <cellStyle name="40% - Accent3 9" xfId="609" xr:uid="{B04C8A97-DFD3-4438-A00D-679416E5B9AA}"/>
    <cellStyle name="40% - Accent4 10" xfId="610" xr:uid="{E1468034-9692-4DF9-9048-B219ABD37230}"/>
    <cellStyle name="40% - Accent4 2" xfId="611" xr:uid="{56752433-DAC6-4C8A-AB36-3773EC41D51D}"/>
    <cellStyle name="40% - Accent4 2 2" xfId="612" xr:uid="{FD1DA58D-9CE7-40AA-B801-795F9C913BA3}"/>
    <cellStyle name="40% - Accent4 2 2 2" xfId="613" xr:uid="{0589C160-5A22-40BA-AAC9-3B77B6B9D648}"/>
    <cellStyle name="40% - Accent4 2 2 2 2" xfId="614" xr:uid="{ADE5E2C6-746C-4FD7-B655-A8DCF6F7BA2C}"/>
    <cellStyle name="40% - Accent4 2 2 2 2 2" xfId="615" xr:uid="{B1315F00-26D9-4738-BA44-29E82FB5A9D6}"/>
    <cellStyle name="40% - Accent4 2 2 2 3" xfId="616" xr:uid="{7F454F67-8297-4CFD-9965-5E731626B3BA}"/>
    <cellStyle name="40% - Accent4 2 2 2 3 2" xfId="617" xr:uid="{912C47D1-88CB-4E8A-9648-8A9219E63024}"/>
    <cellStyle name="40% - Accent4 2 2 2 4" xfId="618" xr:uid="{ED3BEF88-B683-4E50-9DBE-D7B86CA13802}"/>
    <cellStyle name="40% - Accent4 2 2 3" xfId="619" xr:uid="{108C2CAC-FBC1-4466-84D9-D6B7989FD771}"/>
    <cellStyle name="40% - Accent4 2 2 3 2" xfId="620" xr:uid="{A0F12CD1-394D-4DC9-9E0F-E2579FFA78A1}"/>
    <cellStyle name="40% - Accent4 2 2 4" xfId="621" xr:uid="{B88E4859-D95B-4093-9E85-BBC8928DBF59}"/>
    <cellStyle name="40% - Accent4 2 2 4 2" xfId="622" xr:uid="{381B7158-26ED-4430-844C-10EE30464250}"/>
    <cellStyle name="40% - Accent4 2 2 5" xfId="623" xr:uid="{FAC3EAF4-5336-4BD2-A02A-2DF918D59F8E}"/>
    <cellStyle name="40% - Accent4 2 3" xfId="624" xr:uid="{5D88E8E0-3792-44B1-A7B0-2B91801E40C9}"/>
    <cellStyle name="40% - Accent4 2 3 2" xfId="625" xr:uid="{A84F6393-9D89-4F8C-B857-F580DA812451}"/>
    <cellStyle name="40% - Accent4 2 3 2 2" xfId="626" xr:uid="{64BCD490-2DF3-49EA-9E8C-57E13DF8855F}"/>
    <cellStyle name="40% - Accent4 2 3 3" xfId="627" xr:uid="{6C5D5E67-28A2-4D52-B761-59E4F7C15AB7}"/>
    <cellStyle name="40% - Accent4 2 3 3 2" xfId="628" xr:uid="{5C8E3726-5FD7-48FA-98CF-A1156F802302}"/>
    <cellStyle name="40% - Accent4 2 3 4" xfId="629" xr:uid="{873B3D9C-44F9-42FA-B491-4D00D9B04C59}"/>
    <cellStyle name="40% - Accent4 2 4" xfId="630" xr:uid="{819AD806-2E92-43E2-A9FF-B5B2DE34B513}"/>
    <cellStyle name="40% - Accent4 2 4 2" xfId="631" xr:uid="{76ECF349-9983-4F3B-812B-93274FB822B1}"/>
    <cellStyle name="40% - Accent4 2 4 2 2" xfId="632" xr:uid="{BA3EFF12-385A-4D1E-A52E-1FF6482D73DB}"/>
    <cellStyle name="40% - Accent4 2 4 3" xfId="633" xr:uid="{5B5AAFEF-71C2-4671-9665-02A9E690C8C0}"/>
    <cellStyle name="40% - Accent4 2 4 3 2" xfId="634" xr:uid="{3C73EF9E-87B9-41BD-A2FF-7B0D4225B020}"/>
    <cellStyle name="40% - Accent4 2 4 4" xfId="635" xr:uid="{9D690825-0B4B-40AD-BAF6-6A7464DFB5B2}"/>
    <cellStyle name="40% - Accent4 2 5" xfId="636" xr:uid="{AD6B892B-E1D3-4EF6-B2B3-214F8D322929}"/>
    <cellStyle name="40% - Accent4 2 5 2" xfId="637" xr:uid="{80DC1AD6-2E3B-4122-8D3B-CE517899B548}"/>
    <cellStyle name="40% - Accent4 2 5 2 2" xfId="638" xr:uid="{C9BA2DB6-4916-47F2-84D5-FCED5A30E6D4}"/>
    <cellStyle name="40% - Accent4 2 5 3" xfId="639" xr:uid="{9DDA6DEC-3287-4B14-A395-3A7C9EEAF129}"/>
    <cellStyle name="40% - Accent4 2 5 3 2" xfId="640" xr:uid="{8CBC0661-5FC9-48B5-9492-AD422C3C6077}"/>
    <cellStyle name="40% - Accent4 2 5 4" xfId="641" xr:uid="{1D2918BA-8815-4F75-8EFE-B279E04F8652}"/>
    <cellStyle name="40% - Accent4 2 6" xfId="642" xr:uid="{059B9171-77C2-447B-BF70-A7F3AE7458F1}"/>
    <cellStyle name="40% - Accent4 2 6 2" xfId="643" xr:uid="{FC070C03-A7CF-4DCE-9EB2-E48552412FF9}"/>
    <cellStyle name="40% - Accent4 2 7" xfId="644" xr:uid="{2872F727-56FF-4039-AC62-4BA59DB8581A}"/>
    <cellStyle name="40% - Accent4 2 7 2" xfId="645" xr:uid="{0DB83F6A-838C-4EA6-8E48-825D6B183F52}"/>
    <cellStyle name="40% - Accent4 2 8" xfId="646" xr:uid="{5F9FC3C8-3803-4802-931A-09F3A3EED02A}"/>
    <cellStyle name="40% - Accent4 3" xfId="647" xr:uid="{050645A6-0316-4D0F-9FD6-4EBE7E804AD6}"/>
    <cellStyle name="40% - Accent4 3 2" xfId="648" xr:uid="{8524DFA9-E044-4AAC-8AB1-B5C58BDD19F1}"/>
    <cellStyle name="40% - Accent4 3 2 2" xfId="649" xr:uid="{99A76E4B-7BB0-4009-BB2B-480B98796FFB}"/>
    <cellStyle name="40% - Accent4 3 2 2 2" xfId="650" xr:uid="{469A57F3-2A94-40F1-8100-4EBDC15FC863}"/>
    <cellStyle name="40% - Accent4 3 2 3" xfId="651" xr:uid="{C812A57A-34BF-4A4D-9066-25FD95338A3E}"/>
    <cellStyle name="40% - Accent4 3 2 3 2" xfId="652" xr:uid="{FA18D234-E2F3-4B66-9560-0D8C665926B1}"/>
    <cellStyle name="40% - Accent4 3 2 4" xfId="653" xr:uid="{AD6D7937-2AC2-4EE2-8E1D-B3246702B46B}"/>
    <cellStyle name="40% - Accent4 3 3" xfId="654" xr:uid="{CEBA8F0A-E1C7-4D92-B96F-91428C1840DD}"/>
    <cellStyle name="40% - Accent4 3 3 2" xfId="655" xr:uid="{1CC17711-9CD4-4880-9EDF-3AD62F1E325A}"/>
    <cellStyle name="40% - Accent4 3 4" xfId="656" xr:uid="{5F66DE57-23BE-47F3-B58A-E4F62E7CE6DD}"/>
    <cellStyle name="40% - Accent4 3 4 2" xfId="657" xr:uid="{9CBA36BB-423C-4075-957D-4E4682F4DC32}"/>
    <cellStyle name="40% - Accent4 3 5" xfId="658" xr:uid="{1D51A2C1-D61E-4264-9D7E-56B2AAF76042}"/>
    <cellStyle name="40% - Accent4 4" xfId="659" xr:uid="{D4B7346C-EB9C-4030-A459-9A4DA9CF69D9}"/>
    <cellStyle name="40% - Accent4 4 2" xfId="660" xr:uid="{C650D5C4-A77E-4299-AF36-8876CAAA6ABE}"/>
    <cellStyle name="40% - Accent4 4 2 2" xfId="661" xr:uid="{AD18BDF9-6057-47C1-898B-877BE8635CA7}"/>
    <cellStyle name="40% - Accent4 4 3" xfId="662" xr:uid="{04FE476C-085E-4693-A81C-0E9FD8443BDB}"/>
    <cellStyle name="40% - Accent4 4 3 2" xfId="663" xr:uid="{694C2967-8EC9-4BE8-836A-3C47EE10D9EF}"/>
    <cellStyle name="40% - Accent4 4 4" xfId="664" xr:uid="{E378A0E0-F3FA-456E-B5B8-A62D631643E4}"/>
    <cellStyle name="40% - Accent4 5" xfId="665" xr:uid="{69BAEEE4-825F-4DB6-9490-5895F8E71B5D}"/>
    <cellStyle name="40% - Accent4 5 2" xfId="666" xr:uid="{AE00956F-C241-42E2-8CD9-637593E75EC8}"/>
    <cellStyle name="40% - Accent4 5 2 2" xfId="667" xr:uid="{B75B95EE-4B6A-401A-8995-337BA4A9B676}"/>
    <cellStyle name="40% - Accent4 5 3" xfId="668" xr:uid="{952DCE9F-576F-4255-ADCF-B26982AFF38E}"/>
    <cellStyle name="40% - Accent4 5 3 2" xfId="669" xr:uid="{BB9F01A6-DA49-4E48-885B-858155C3717A}"/>
    <cellStyle name="40% - Accent4 5 4" xfId="670" xr:uid="{9A111C79-75B1-47A3-8B3C-E8201D1DFECB}"/>
    <cellStyle name="40% - Accent4 6" xfId="671" xr:uid="{B6B31279-0D58-4737-8606-BFE4B665C412}"/>
    <cellStyle name="40% - Accent4 6 2" xfId="672" xr:uid="{676A2FE3-461C-470D-8E79-B50A371FED2E}"/>
    <cellStyle name="40% - Accent4 6 2 2" xfId="673" xr:uid="{F70EFC90-EF6E-4C88-AE39-43F3CDEBB1A7}"/>
    <cellStyle name="40% - Accent4 6 3" xfId="674" xr:uid="{703AEB6F-9BDA-42E0-910F-3DF5A1AF36F5}"/>
    <cellStyle name="40% - Accent4 6 3 2" xfId="675" xr:uid="{EF36FB00-EED4-4B07-A887-69588DCCD6A2}"/>
    <cellStyle name="40% - Accent4 6 4" xfId="676" xr:uid="{75F8782E-E96C-4BD3-8EC1-CFEF70A7E049}"/>
    <cellStyle name="40% - Accent4 7" xfId="677" xr:uid="{566ABFA2-40F2-4241-8272-27F15053F4E2}"/>
    <cellStyle name="40% - Accent4 7 2" xfId="678" xr:uid="{BE061193-7C08-4FDC-8990-3A09E28E4C82}"/>
    <cellStyle name="40% - Accent4 8" xfId="679" xr:uid="{1096513C-613C-4CCB-B6C0-847186239089}"/>
    <cellStyle name="40% - Accent4 8 2" xfId="680" xr:uid="{51D77A1C-9605-430B-9E6E-04BFF8A4A2E3}"/>
    <cellStyle name="40% - Accent4 9" xfId="681" xr:uid="{C847BD41-1926-4B70-A867-46A003F3DF3A}"/>
    <cellStyle name="40% - Accent5 10" xfId="682" xr:uid="{8A8BFA4C-C303-4B20-A998-13C04B606C09}"/>
    <cellStyle name="40% - Accent5 2" xfId="683" xr:uid="{DCD5CDFD-AF0F-4D9B-8C62-606E570B6376}"/>
    <cellStyle name="40% - Accent5 2 2" xfId="684" xr:uid="{380F773B-0E7E-4EC1-91A0-833902335A20}"/>
    <cellStyle name="40% - Accent5 2 2 2" xfId="685" xr:uid="{B80D4270-DE5F-4908-A6EA-87F7FA804117}"/>
    <cellStyle name="40% - Accent5 2 2 2 2" xfId="686" xr:uid="{64502D38-7B99-42A0-8720-BBEC4D80A2A5}"/>
    <cellStyle name="40% - Accent5 2 2 2 2 2" xfId="687" xr:uid="{35877056-BD06-45B8-BC8B-5D9F971DDB05}"/>
    <cellStyle name="40% - Accent5 2 2 2 3" xfId="688" xr:uid="{FA04B853-A1D9-43FB-9874-D8845E00BC73}"/>
    <cellStyle name="40% - Accent5 2 2 2 3 2" xfId="689" xr:uid="{48B3A605-2DCF-4384-80B8-749ECF3BA3F7}"/>
    <cellStyle name="40% - Accent5 2 2 2 4" xfId="690" xr:uid="{78A0EFA3-BFFF-4BDA-A307-EE684648CD58}"/>
    <cellStyle name="40% - Accent5 2 2 3" xfId="691" xr:uid="{1DBDF739-2FE0-4D74-A094-821701420F90}"/>
    <cellStyle name="40% - Accent5 2 2 3 2" xfId="692" xr:uid="{00412A62-D9D2-4EF0-802A-774534EA18D9}"/>
    <cellStyle name="40% - Accent5 2 2 4" xfId="693" xr:uid="{C20D3B6D-C23E-4CBF-9BBD-F9C07A39D7C0}"/>
    <cellStyle name="40% - Accent5 2 2 4 2" xfId="694" xr:uid="{EDDF490E-CEDE-41EF-AA6A-B0DA73BF19EF}"/>
    <cellStyle name="40% - Accent5 2 2 5" xfId="695" xr:uid="{8873AEA0-5311-49B4-8436-48C4AA131A16}"/>
    <cellStyle name="40% - Accent5 2 3" xfId="696" xr:uid="{2FF49E87-6B3F-4222-95A7-B398710E557A}"/>
    <cellStyle name="40% - Accent5 2 3 2" xfId="697" xr:uid="{F8B309E6-DBC9-47EC-9CD3-61A3CBC23DF2}"/>
    <cellStyle name="40% - Accent5 2 3 2 2" xfId="698" xr:uid="{23251B65-3FEE-436C-B7AD-838771725622}"/>
    <cellStyle name="40% - Accent5 2 3 3" xfId="699" xr:uid="{A66D5854-1E36-48A4-ABA9-3971B8F39F44}"/>
    <cellStyle name="40% - Accent5 2 3 3 2" xfId="700" xr:uid="{6E7FDA57-FF09-4D19-BEB1-46423D72C1D8}"/>
    <cellStyle name="40% - Accent5 2 3 4" xfId="701" xr:uid="{803B7FC7-CF04-4071-B4C9-E2F359CA5B58}"/>
    <cellStyle name="40% - Accent5 2 4" xfId="702" xr:uid="{28A20C12-289F-4182-BBE6-CDDB8B0DE63C}"/>
    <cellStyle name="40% - Accent5 2 4 2" xfId="703" xr:uid="{C454602C-6EDD-4862-98D9-6A16B2E7BFAD}"/>
    <cellStyle name="40% - Accent5 2 4 2 2" xfId="704" xr:uid="{15C1621F-3A92-4CF7-8965-4B55B3AA3CE5}"/>
    <cellStyle name="40% - Accent5 2 4 3" xfId="705" xr:uid="{8247D8A3-41F5-4816-8022-2279A32AF72F}"/>
    <cellStyle name="40% - Accent5 2 4 3 2" xfId="706" xr:uid="{5AE88DC7-72BA-4B4A-9E63-A6E9D6973D64}"/>
    <cellStyle name="40% - Accent5 2 4 4" xfId="707" xr:uid="{987FC2C1-51BF-4A25-AA24-723C75BDC95E}"/>
    <cellStyle name="40% - Accent5 2 5" xfId="708" xr:uid="{8B2674B3-EF07-4959-ACD6-B6CCA86AB703}"/>
    <cellStyle name="40% - Accent5 2 5 2" xfId="709" xr:uid="{E59387F5-9A8D-4A8D-B9AA-25FA510AE1AB}"/>
    <cellStyle name="40% - Accent5 2 5 2 2" xfId="710" xr:uid="{058B8DB5-06FC-455B-891B-E31D998D3ACE}"/>
    <cellStyle name="40% - Accent5 2 5 3" xfId="711" xr:uid="{829EB34D-3DB1-44A7-BA30-0418524095F8}"/>
    <cellStyle name="40% - Accent5 2 5 3 2" xfId="712" xr:uid="{0F340DD0-425D-40A8-9589-11AB68C8E915}"/>
    <cellStyle name="40% - Accent5 2 5 4" xfId="713" xr:uid="{D3B53BDC-C19D-4A19-9B84-640D5B3B7917}"/>
    <cellStyle name="40% - Accent5 2 6" xfId="714" xr:uid="{78228EE9-280D-4C6E-B3C0-6284B758DD42}"/>
    <cellStyle name="40% - Accent5 2 6 2" xfId="715" xr:uid="{DA884182-7C21-424D-A948-42E5316AAD23}"/>
    <cellStyle name="40% - Accent5 2 7" xfId="716" xr:uid="{F86A1B41-BC93-4218-B1DB-12A86C1FF511}"/>
    <cellStyle name="40% - Accent5 2 7 2" xfId="717" xr:uid="{75CE0503-241F-442C-918C-32A301C5E700}"/>
    <cellStyle name="40% - Accent5 2 8" xfId="718" xr:uid="{CD4463C1-E8F3-4A1A-94B3-BE0A39AF425A}"/>
    <cellStyle name="40% - Accent5 3" xfId="719" xr:uid="{3A4FAB6A-1F5F-4EF5-AED0-3C115DE11532}"/>
    <cellStyle name="40% - Accent5 3 2" xfId="720" xr:uid="{E1D70C0D-49E7-46C4-8DFC-BA9E1E530BCA}"/>
    <cellStyle name="40% - Accent5 3 2 2" xfId="721" xr:uid="{51F62D77-DFBA-4558-97BF-B6EEEACDCA2F}"/>
    <cellStyle name="40% - Accent5 3 2 2 2" xfId="722" xr:uid="{7EDBC259-88C5-4E5B-A43C-9D399A502EC8}"/>
    <cellStyle name="40% - Accent5 3 2 3" xfId="723" xr:uid="{214B16E6-DCCF-49C1-9DA3-357AC8D14487}"/>
    <cellStyle name="40% - Accent5 3 2 3 2" xfId="724" xr:uid="{54CBF2FD-9FC3-4FBB-AEDA-C31E15A47BE2}"/>
    <cellStyle name="40% - Accent5 3 2 4" xfId="725" xr:uid="{4AF01BA0-C1D8-4F69-806C-6E8B175153D1}"/>
    <cellStyle name="40% - Accent5 3 3" xfId="726" xr:uid="{F7B50228-6D67-4BF3-97BC-F75CA6E30689}"/>
    <cellStyle name="40% - Accent5 3 3 2" xfId="727" xr:uid="{AEA51962-0C9B-4CAA-A3D6-67808A643BA6}"/>
    <cellStyle name="40% - Accent5 3 4" xfId="728" xr:uid="{778D74B5-4DD5-4F65-8D7A-3338EBA02952}"/>
    <cellStyle name="40% - Accent5 3 4 2" xfId="729" xr:uid="{54DE6AB0-8A07-4A04-9AC5-CFB0079D73CC}"/>
    <cellStyle name="40% - Accent5 3 5" xfId="730" xr:uid="{D62B4D4A-0E2D-4B20-B319-7837E3066034}"/>
    <cellStyle name="40% - Accent5 4" xfId="731" xr:uid="{5AC19759-7F05-4F8D-9C00-0B5207675E35}"/>
    <cellStyle name="40% - Accent5 4 2" xfId="732" xr:uid="{5E74002D-E44C-4BB5-989A-B57F9A71D378}"/>
    <cellStyle name="40% - Accent5 4 2 2" xfId="733" xr:uid="{06C0B94B-1AB3-4553-9B3D-ED796504723D}"/>
    <cellStyle name="40% - Accent5 4 3" xfId="734" xr:uid="{A468C43A-4F31-4BC5-8EDA-BF0587A96ED8}"/>
    <cellStyle name="40% - Accent5 4 3 2" xfId="735" xr:uid="{F622A989-0EF9-42F9-A618-62413C83677D}"/>
    <cellStyle name="40% - Accent5 4 4" xfId="736" xr:uid="{450EA86C-4CF9-4AFC-9844-74D8AFBE4838}"/>
    <cellStyle name="40% - Accent5 5" xfId="737" xr:uid="{C9244FE5-BFC0-4B99-B08A-900C85A23159}"/>
    <cellStyle name="40% - Accent5 5 2" xfId="738" xr:uid="{F9D2F801-471A-4D26-8453-C3278458A8D1}"/>
    <cellStyle name="40% - Accent5 5 2 2" xfId="739" xr:uid="{EE3C0F61-BE6C-496D-95A3-701736BF62EB}"/>
    <cellStyle name="40% - Accent5 5 3" xfId="740" xr:uid="{719920EA-6DC4-4F6D-800C-FCDC53DC763A}"/>
    <cellStyle name="40% - Accent5 5 3 2" xfId="741" xr:uid="{8F4B596C-7CEC-4A77-98D7-2F8600811424}"/>
    <cellStyle name="40% - Accent5 5 4" xfId="742" xr:uid="{349BA0BB-EA4D-44B2-B7BE-F3297BCBF48A}"/>
    <cellStyle name="40% - Accent5 6" xfId="743" xr:uid="{A955E1DA-DC7F-41EF-A571-B706DCB61AAA}"/>
    <cellStyle name="40% - Accent5 6 2" xfId="744" xr:uid="{A8B47351-E569-4D22-8D75-2997929FA9C2}"/>
    <cellStyle name="40% - Accent5 6 2 2" xfId="745" xr:uid="{FFBC0367-BFF1-437D-84DA-729D987B32B1}"/>
    <cellStyle name="40% - Accent5 6 3" xfId="746" xr:uid="{279CA5B1-1C37-4E57-84BC-9B8043F03949}"/>
    <cellStyle name="40% - Accent5 6 3 2" xfId="747" xr:uid="{C5F97D1D-366A-48FC-8B85-18E3C4084267}"/>
    <cellStyle name="40% - Accent5 6 4" xfId="748" xr:uid="{140E9736-A7D1-48D5-ACC8-2FDB9584C272}"/>
    <cellStyle name="40% - Accent5 7" xfId="749" xr:uid="{C71A7FB1-12F4-4024-A8DC-15D0F0C4D7DD}"/>
    <cellStyle name="40% - Accent5 7 2" xfId="750" xr:uid="{533BFBAB-726A-463C-B72A-99ABDEF4E2DB}"/>
    <cellStyle name="40% - Accent5 8" xfId="751" xr:uid="{E32536F2-D2C1-4F79-87AC-1C38B6DAE2E7}"/>
    <cellStyle name="40% - Accent5 8 2" xfId="752" xr:uid="{4584EB88-2B82-4424-8652-355978F628D1}"/>
    <cellStyle name="40% - Accent5 9" xfId="753" xr:uid="{58FC83E5-F7C9-40B2-9A1B-13BC50F747E0}"/>
    <cellStyle name="40% - Accent6 10" xfId="754" xr:uid="{589FE333-9942-471F-A037-9C2D34BA1C58}"/>
    <cellStyle name="40% - Accent6 2" xfId="755" xr:uid="{78FBF6E0-3156-4C17-A097-90EBD4955706}"/>
    <cellStyle name="40% - Accent6 2 2" xfId="756" xr:uid="{03E06AB5-E816-4ED6-8B07-DF4B8F608762}"/>
    <cellStyle name="40% - Accent6 2 2 2" xfId="757" xr:uid="{77D3A737-DB81-4609-B4B3-375189C2CA0C}"/>
    <cellStyle name="40% - Accent6 2 2 2 2" xfId="758" xr:uid="{3D990F19-6964-494D-88EF-FDAFF0E0FEB4}"/>
    <cellStyle name="40% - Accent6 2 2 2 2 2" xfId="759" xr:uid="{007DA039-B5A0-4F82-BCF5-AD48873FE014}"/>
    <cellStyle name="40% - Accent6 2 2 2 3" xfId="760" xr:uid="{2BA982E8-35B7-40E1-AA5D-5B364F23381A}"/>
    <cellStyle name="40% - Accent6 2 2 2 3 2" xfId="761" xr:uid="{AC9D7031-3897-4E43-A363-1688706D36F5}"/>
    <cellStyle name="40% - Accent6 2 2 2 4" xfId="762" xr:uid="{562D3F5E-C89C-46D1-95E4-7CD4DC9D95BF}"/>
    <cellStyle name="40% - Accent6 2 2 3" xfId="763" xr:uid="{69536791-889B-4844-8BD1-CB4CA00274F7}"/>
    <cellStyle name="40% - Accent6 2 2 3 2" xfId="764" xr:uid="{8E704E33-9A2F-4244-8645-F9A4A88AD7FE}"/>
    <cellStyle name="40% - Accent6 2 2 4" xfId="765" xr:uid="{35E54AEA-3427-4351-B513-5FFC09EA9ECE}"/>
    <cellStyle name="40% - Accent6 2 2 4 2" xfId="766" xr:uid="{D3CFBC89-B530-4412-8A73-BFEFCAA5014B}"/>
    <cellStyle name="40% - Accent6 2 2 5" xfId="767" xr:uid="{B3074DFD-7DED-448E-9CC2-68C44CEAF5BE}"/>
    <cellStyle name="40% - Accent6 2 3" xfId="768" xr:uid="{9ABB2132-68D2-4B62-8333-A489D4F8DF7C}"/>
    <cellStyle name="40% - Accent6 2 3 2" xfId="769" xr:uid="{C693918E-60F3-43DC-B482-0D89A338EA50}"/>
    <cellStyle name="40% - Accent6 2 3 2 2" xfId="770" xr:uid="{0D39C895-AE25-41E9-9922-B8A1798FB9D4}"/>
    <cellStyle name="40% - Accent6 2 3 3" xfId="771" xr:uid="{9F0A4DB1-F009-442C-A068-3B38E475750A}"/>
    <cellStyle name="40% - Accent6 2 3 3 2" xfId="772" xr:uid="{DC7D31D4-B79B-4486-A8A6-04BA5C88FC5F}"/>
    <cellStyle name="40% - Accent6 2 3 4" xfId="773" xr:uid="{9D96546D-9BE2-4902-BC34-F0D7E98B54C7}"/>
    <cellStyle name="40% - Accent6 2 4" xfId="774" xr:uid="{03FDEAA9-6C8D-4DD3-B5B4-176127BBF0FA}"/>
    <cellStyle name="40% - Accent6 2 4 2" xfId="775" xr:uid="{292A6701-47E7-4FBD-A619-54DF685101E3}"/>
    <cellStyle name="40% - Accent6 2 4 2 2" xfId="776" xr:uid="{8DB20EE9-7BB4-41DE-B3F3-BCFAC62B9A8D}"/>
    <cellStyle name="40% - Accent6 2 4 3" xfId="777" xr:uid="{F8F5BF04-C870-470C-AFE2-032EFAEEEAC6}"/>
    <cellStyle name="40% - Accent6 2 4 3 2" xfId="778" xr:uid="{73F6C812-75EF-4EF0-883C-07FC0B7909F0}"/>
    <cellStyle name="40% - Accent6 2 4 4" xfId="779" xr:uid="{E3F66911-6067-4B15-8090-8941BF7B7F0E}"/>
    <cellStyle name="40% - Accent6 2 5" xfId="780" xr:uid="{78A0D7CC-9322-406F-8C88-C25EAA824391}"/>
    <cellStyle name="40% - Accent6 2 5 2" xfId="781" xr:uid="{AF12CA49-B5DB-4CE3-B97C-0E80CD51C140}"/>
    <cellStyle name="40% - Accent6 2 5 2 2" xfId="782" xr:uid="{B7378A8F-6BD9-42DD-94C7-FCEDDCCF80E2}"/>
    <cellStyle name="40% - Accent6 2 5 3" xfId="783" xr:uid="{98948242-2698-495D-BDCC-F82D9F9B6FF3}"/>
    <cellStyle name="40% - Accent6 2 5 3 2" xfId="784" xr:uid="{2DAA5ED3-14FA-40D7-AF91-1140ADCED79B}"/>
    <cellStyle name="40% - Accent6 2 5 4" xfId="785" xr:uid="{9799772E-563D-4F59-A171-C85548C9F048}"/>
    <cellStyle name="40% - Accent6 2 6" xfId="786" xr:uid="{25399B6C-7CED-4752-BBC0-BDD24422ECE8}"/>
    <cellStyle name="40% - Accent6 2 6 2" xfId="787" xr:uid="{E207AB93-F9C5-4C4E-831F-A183C17D64A4}"/>
    <cellStyle name="40% - Accent6 2 7" xfId="788" xr:uid="{77CF97D9-33D0-4EC7-9D03-4827B5004DA0}"/>
    <cellStyle name="40% - Accent6 2 7 2" xfId="789" xr:uid="{0FE39781-05D1-4C88-B8CB-CAAB2B305635}"/>
    <cellStyle name="40% - Accent6 2 8" xfId="790" xr:uid="{596FBB47-B862-4E6E-A5D1-83B1ECF7C4D7}"/>
    <cellStyle name="40% - Accent6 3" xfId="791" xr:uid="{86BA34E2-FBFE-4635-93E6-F02097932648}"/>
    <cellStyle name="40% - Accent6 3 2" xfId="792" xr:uid="{EEF891E6-8804-4FF1-A19D-5D00DCA1527D}"/>
    <cellStyle name="40% - Accent6 3 2 2" xfId="793" xr:uid="{76AB2C8F-D64E-49CD-B907-8FBE2C6920B0}"/>
    <cellStyle name="40% - Accent6 3 2 2 2" xfId="794" xr:uid="{EE81123D-5315-4024-B2D4-1E18F33BC647}"/>
    <cellStyle name="40% - Accent6 3 2 3" xfId="795" xr:uid="{A9F38657-0F3C-46AE-9F3A-5233207B0145}"/>
    <cellStyle name="40% - Accent6 3 2 3 2" xfId="796" xr:uid="{0F88723B-747E-403C-B616-F2E152866F5A}"/>
    <cellStyle name="40% - Accent6 3 2 4" xfId="797" xr:uid="{03CEC1D9-9467-4A34-A2CB-6F1F8342FEB2}"/>
    <cellStyle name="40% - Accent6 3 3" xfId="798" xr:uid="{3A896B6A-B42C-4C75-B9FC-0C35450AAB4C}"/>
    <cellStyle name="40% - Accent6 3 3 2" xfId="799" xr:uid="{FB41BC27-C170-4F6A-B027-0957D39598B1}"/>
    <cellStyle name="40% - Accent6 3 4" xfId="800" xr:uid="{2F3D3DC5-E11A-47D4-8442-D5221E57B477}"/>
    <cellStyle name="40% - Accent6 3 4 2" xfId="801" xr:uid="{4BFA3D88-6338-41AD-81C2-AC8F77348B79}"/>
    <cellStyle name="40% - Accent6 3 5" xfId="802" xr:uid="{235727B0-9907-4A44-8F34-B80B60927B71}"/>
    <cellStyle name="40% - Accent6 4" xfId="803" xr:uid="{7A09D17F-1460-4304-8588-BE126AEE9097}"/>
    <cellStyle name="40% - Accent6 4 2" xfId="804" xr:uid="{EEBC4A6C-B873-4A9B-A2A9-39F35BE6D626}"/>
    <cellStyle name="40% - Accent6 4 2 2" xfId="805" xr:uid="{78E68A69-A338-4D62-A997-1293CFCE283D}"/>
    <cellStyle name="40% - Accent6 4 3" xfId="806" xr:uid="{1AA32107-990A-4BBB-906D-6F4E47491C1E}"/>
    <cellStyle name="40% - Accent6 4 3 2" xfId="807" xr:uid="{6D486773-5549-4FE4-A919-1CE990CA2A1F}"/>
    <cellStyle name="40% - Accent6 4 4" xfId="808" xr:uid="{7A0D96B1-AE1A-4C28-AA2A-8447439D7722}"/>
    <cellStyle name="40% - Accent6 5" xfId="809" xr:uid="{129DA5A8-7838-4261-90C4-9DB88B872CD4}"/>
    <cellStyle name="40% - Accent6 5 2" xfId="810" xr:uid="{7081DD4F-FC44-4641-85CC-08E1BCD6C85D}"/>
    <cellStyle name="40% - Accent6 5 2 2" xfId="811" xr:uid="{414429DF-73DD-49EE-9A09-E9EFFCECFB04}"/>
    <cellStyle name="40% - Accent6 5 3" xfId="812" xr:uid="{C84276BB-F699-4F5E-AFD2-0F08FB7CBD11}"/>
    <cellStyle name="40% - Accent6 5 3 2" xfId="813" xr:uid="{848D6CF6-F189-4197-BF03-E83ACCEB87FF}"/>
    <cellStyle name="40% - Accent6 5 4" xfId="814" xr:uid="{601BC588-9A0B-4577-9E0D-7E606E1175B8}"/>
    <cellStyle name="40% - Accent6 6" xfId="815" xr:uid="{07025CD5-92A6-4E19-B10A-0F012E63B967}"/>
    <cellStyle name="40% - Accent6 6 2" xfId="816" xr:uid="{2EA06020-ABE8-45E9-B3F7-5DBB2E240BAC}"/>
    <cellStyle name="40% - Accent6 6 2 2" xfId="817" xr:uid="{01761AC4-D35B-4A98-80C1-AABD9517479B}"/>
    <cellStyle name="40% - Accent6 6 3" xfId="818" xr:uid="{F00221FB-5E41-4406-909C-46FD1F2E117D}"/>
    <cellStyle name="40% - Accent6 6 3 2" xfId="819" xr:uid="{44E555A3-9E52-43C0-9820-37E9C431907B}"/>
    <cellStyle name="40% - Accent6 6 4" xfId="820" xr:uid="{77BE169B-5D89-48A4-BACB-FF6A7272836D}"/>
    <cellStyle name="40% - Accent6 7" xfId="821" xr:uid="{BAFDA34C-BF09-48D5-8508-4010270ABCE2}"/>
    <cellStyle name="40% - Accent6 7 2" xfId="822" xr:uid="{B6A48429-3878-4C63-899E-9AFC7D0D3D35}"/>
    <cellStyle name="40% - Accent6 8" xfId="823" xr:uid="{D5E385FF-B4DE-4C08-94E7-DCD15DD85826}"/>
    <cellStyle name="40% - Accent6 8 2" xfId="824" xr:uid="{A4FA2AFC-D1E9-4AE8-8E50-8B1CB1CF2C0A}"/>
    <cellStyle name="40% - Accent6 9" xfId="825" xr:uid="{5A014366-A5FC-4384-A42F-D61D90D96EEF}"/>
    <cellStyle name="60% - Accent1 2" xfId="826" xr:uid="{1EDF0871-98F2-4F5B-92CD-9F2C39590F0F}"/>
    <cellStyle name="60% - Accent1 3" xfId="827" xr:uid="{C6573B39-5C56-420E-9E51-3BE0FFF816B8}"/>
    <cellStyle name="60% - Accent2 2" xfId="1362" xr:uid="{8E22E69F-8B37-46E1-92FC-0014B19A7AE4}"/>
    <cellStyle name="60% - Accent3 2" xfId="828" xr:uid="{C144B8D3-B500-46EA-A26A-016F5B49607B}"/>
    <cellStyle name="60% - Accent3 3" xfId="829" xr:uid="{A7251F07-CAA1-4D74-9429-CB68A6CA9CA0}"/>
    <cellStyle name="60% - Accent4 2" xfId="830" xr:uid="{68654D8A-AE01-4DD1-AD6D-259038B288DF}"/>
    <cellStyle name="60% - Accent4 3" xfId="831" xr:uid="{AFF0E6FD-532D-4FDA-AC95-5D134504B036}"/>
    <cellStyle name="60% - Accent5 2" xfId="832" xr:uid="{C7DD1BB6-A072-4243-8167-F3A48E84E74F}"/>
    <cellStyle name="60% - Accent5 3" xfId="833" xr:uid="{4C0B3B4C-8527-48FD-B79B-A75E6C822C02}"/>
    <cellStyle name="60% - Accent6 2" xfId="834" xr:uid="{37087843-1CF6-4123-84A7-5DB302FC056B}"/>
    <cellStyle name="60% - Accent6 3" xfId="835" xr:uid="{E53D2FF6-605C-4FD0-8F9D-286081B2D71F}"/>
    <cellStyle name="Accent1 2" xfId="836" xr:uid="{3192B421-6B2C-470F-8915-33AD3D96B895}"/>
    <cellStyle name="Accent1 3" xfId="837" xr:uid="{3A4FE277-3729-428C-806D-AAD1A2A463D5}"/>
    <cellStyle name="Accent2 2" xfId="838" xr:uid="{7070CFE4-54A0-417E-BA51-8AC121E1B229}"/>
    <cellStyle name="Accent2 3" xfId="839" xr:uid="{D97A7844-FD3F-4B5F-8A5D-7FFE2F028732}"/>
    <cellStyle name="Accent3 2" xfId="840" xr:uid="{1B81E06C-2A56-4C23-9A8B-E0BB42A52824}"/>
    <cellStyle name="Accent3 3" xfId="841" xr:uid="{7BC38CD9-F492-42D1-A18F-8BE2D0181B90}"/>
    <cellStyle name="Accent4 2" xfId="842" xr:uid="{FD4754C2-2F2A-44A9-A3EB-BAAF1DE90CBD}"/>
    <cellStyle name="Accent4 3" xfId="843" xr:uid="{9C8048B7-DBF9-4652-8A79-065B0D5D62F2}"/>
    <cellStyle name="Accent5 2" xfId="1363" xr:uid="{24AFBD4D-D757-439D-8DF1-22116E945A16}"/>
    <cellStyle name="Accent6 2" xfId="844" xr:uid="{1D325D92-71ED-4984-BF68-A833EB577A77}"/>
    <cellStyle name="Accent6 3" xfId="845" xr:uid="{37FB51BD-E3C6-4ECE-ABF4-C8AED7957C56}"/>
    <cellStyle name="Bad 2" xfId="1350" xr:uid="{56D20BF8-07E3-41EA-AD35-99A6670B4FDA}"/>
    <cellStyle name="Bad 3" xfId="20" xr:uid="{E6F4E5F8-BB8A-4834-AEF9-C00D90CB2A8A}"/>
    <cellStyle name="Calculation 2" xfId="846" xr:uid="{368E4E2A-BB1D-4AAD-BAEE-669AF0D43FE7}"/>
    <cellStyle name="Calculation 3" xfId="847" xr:uid="{DE9F9D3E-D245-4774-AEF9-7CD15301430A}"/>
    <cellStyle name="cells" xfId="1420" xr:uid="{65C7559E-4D87-41B3-894C-96E4F8AA2D82}"/>
    <cellStyle name="Check Cell 2" xfId="1364" xr:uid="{30226227-73C1-4011-BC0B-DD86D3834AEA}"/>
    <cellStyle name="column field" xfId="1418" xr:uid="{7CFFC032-8684-40A4-AFB0-EFA38287052E}"/>
    <cellStyle name="Comma" xfId="12" builtinId="3"/>
    <cellStyle name="Comma 2" xfId="848" xr:uid="{F4425E28-39A3-4988-A951-E92FCA03622F}"/>
    <cellStyle name="Comma 2 2" xfId="849" xr:uid="{776D97E9-8D67-4B8D-896E-ABE7D0A34A5F}"/>
    <cellStyle name="Comma 2 2 2" xfId="850" xr:uid="{8F1C94E3-F0B2-4FC5-94AB-4646422FC45D}"/>
    <cellStyle name="Comma 2 2 2 2" xfId="851" xr:uid="{D0641151-F14D-443D-B8E9-382707F545E1}"/>
    <cellStyle name="Comma 2 2 2 2 2" xfId="1428" xr:uid="{3A13AEBF-FD50-4085-BE4F-D2A84150680B}"/>
    <cellStyle name="Comma 2 2 2 2 2 2" xfId="1444" xr:uid="{68CEC85A-7ABB-4914-AC71-55F91B638A42}"/>
    <cellStyle name="Comma 2 2 2 2 3" xfId="1436" xr:uid="{6056060B-0CBD-405D-A8C7-C0734AEF7988}"/>
    <cellStyle name="Comma 2 2 2 3" xfId="1427" xr:uid="{13BE73DC-0979-4D79-8D69-4554945BC656}"/>
    <cellStyle name="Comma 2 2 2 3 2" xfId="1443" xr:uid="{A1B702FC-6D62-47D2-9C65-CEE551F9CF02}"/>
    <cellStyle name="Comma 2 2 2 4" xfId="1435" xr:uid="{BC66C0D3-3866-4DB8-A92A-FE327E8D6508}"/>
    <cellStyle name="Comma 2 2 3" xfId="852" xr:uid="{EF69EBEC-9106-4CFC-8068-6E5A2C0BC9DE}"/>
    <cellStyle name="Comma 2 2 3 2" xfId="1429" xr:uid="{7CAA2118-8061-4E94-8E03-07A2989C6597}"/>
    <cellStyle name="Comma 2 2 3 2 2" xfId="1445" xr:uid="{0AC70B5E-68A0-4B21-B525-025787498375}"/>
    <cellStyle name="Comma 2 2 3 3" xfId="1437" xr:uid="{369D5092-9E80-48CB-A768-CCA118B696C3}"/>
    <cellStyle name="Comma 2 2 4" xfId="1426" xr:uid="{AFAEBB22-AFB2-42F2-AAF0-DA0E24B566B9}"/>
    <cellStyle name="Comma 2 2 4 2" xfId="1442" xr:uid="{3F1ABF66-1900-4D28-95D1-DA9369CD596D}"/>
    <cellStyle name="Comma 2 2 5" xfId="1434" xr:uid="{12A71EE7-338C-48C7-9844-20E9F1480B0B}"/>
    <cellStyle name="Comma 2 3" xfId="1425" xr:uid="{8E6C5E3C-FB76-417F-867A-B6A62EECA860}"/>
    <cellStyle name="Comma 2 3 2" xfId="1441" xr:uid="{907BF3B0-A213-4E52-BFDA-793B17AE70F4}"/>
    <cellStyle name="Comma 2 4" xfId="1433" xr:uid="{906DD203-AFB9-46E5-9489-888C5B2AE55F}"/>
    <cellStyle name="Comma 3" xfId="853" xr:uid="{C18440A1-AD08-4B9F-9D8E-A5FAA2244913}"/>
    <cellStyle name="Comma 3 2" xfId="1430" xr:uid="{D1E956E4-0A22-4A71-8B78-02BF3F78F362}"/>
    <cellStyle name="Comma 3 2 2" xfId="1446" xr:uid="{A0FD50B9-8D41-4892-A3FF-C88814A25847}"/>
    <cellStyle name="Comma 3 3" xfId="1438" xr:uid="{53F4C08E-43BF-4858-8F0D-A373746803BD}"/>
    <cellStyle name="Comma 4" xfId="1360" xr:uid="{D3C3349E-BF0D-4785-ABFD-E077EA2C66C6}"/>
    <cellStyle name="Comma 4 2" xfId="1431" xr:uid="{3C1A9B4B-9890-4601-8C4E-5D34196B3443}"/>
    <cellStyle name="Comma 4 2 2" xfId="1447" xr:uid="{56364F9C-EADE-4B92-AEFF-B613A3F83BC6}"/>
    <cellStyle name="Comma 4 3" xfId="1439" xr:uid="{008CCF3B-2F16-4434-A318-2061CA8069FD}"/>
    <cellStyle name="Comma 5" xfId="1424" xr:uid="{59B4A679-EC02-4A28-8B5F-9F30F63CE063}"/>
    <cellStyle name="Comma 5 2" xfId="1440" xr:uid="{CA26FE9C-E5A2-493F-BB7A-2514C8CF49F7}"/>
    <cellStyle name="Comma 6" xfId="1432" xr:uid="{85108CB5-9E4D-4B68-A14A-59A832C3D752}"/>
    <cellStyle name="CSA Table Style" xfId="29" xr:uid="{E6A12B96-0B20-4FBA-9B3B-D5D10B22D8D4}"/>
    <cellStyle name="CSA Table Style 2" xfId="1400" xr:uid="{8A9B77BE-B7C7-4C38-AD9A-6259E3A1D77C}"/>
    <cellStyle name="CSA Table Title" xfId="30" xr:uid="{2993D46B-8696-4C82-AFDA-B4DCFD3152F7}"/>
    <cellStyle name="CSA Table Title 2" xfId="1401" xr:uid="{E605200D-B0D6-451C-8D66-2EEC226A85B1}"/>
    <cellStyle name="Explanatory Text 2" xfId="1365" xr:uid="{7F203FFA-3E2E-484D-B37F-D4632ECBEEAE}"/>
    <cellStyle name="field names" xfId="1417" xr:uid="{99A22AB1-CEF1-417D-8AC4-B9FBE84990B0}"/>
    <cellStyle name="Followed Hyperlink 2" xfId="854" xr:uid="{BDD4DDB3-D7D9-4CC4-AD08-44FDDEE22D7E}"/>
    <cellStyle name="footer" xfId="1423" xr:uid="{43E0CAB3-309F-46DF-B480-4D9F61FEFC52}"/>
    <cellStyle name="Good 2" xfId="855" xr:uid="{8280A551-E7D2-48BC-9A7F-7E799AFC7544}"/>
    <cellStyle name="Good 3" xfId="856" xr:uid="{77703CA0-855F-42BE-9512-71C981F6E7B8}"/>
    <cellStyle name="Grey" xfId="1448" xr:uid="{877052B5-4911-4FBC-9489-49E45F702A79}"/>
    <cellStyle name="Heading" xfId="857" xr:uid="{993E99AE-F3CD-491D-89C8-D7429747DD78}"/>
    <cellStyle name="Heading 1 2" xfId="858" xr:uid="{9BCD224A-96E8-4DDD-A32B-5A959341FE87}"/>
    <cellStyle name="Heading 1 3" xfId="859" xr:uid="{BDAF8EB4-2347-4646-8E48-9039B80C4C8D}"/>
    <cellStyle name="Heading 1 4" xfId="25" xr:uid="{9892CC38-C7A3-4F68-98B7-7EA8F1F5A7C6}"/>
    <cellStyle name="Heading 2 2" xfId="860" xr:uid="{775D17EA-2015-4C7A-88C8-9D792813FC62}"/>
    <cellStyle name="Heading 2 3" xfId="861" xr:uid="{574B4A26-ED35-408D-B50D-64D21EB0C31E}"/>
    <cellStyle name="Heading 2 4" xfId="1349" xr:uid="{72D451ED-FF0F-4D7C-A7A2-CF81713BC8A3}"/>
    <cellStyle name="Heading 2 5" xfId="22" xr:uid="{008D0B32-5A7B-464C-BF97-AD3BA4D569AD}"/>
    <cellStyle name="Heading 3 2" xfId="862" xr:uid="{C7780A83-F944-441A-B3FE-16F25A9F6EB3}"/>
    <cellStyle name="Heading 3 3" xfId="863" xr:uid="{8D6B34D2-5417-411B-A9D9-AFCA755A21BA}"/>
    <cellStyle name="Heading 3 4" xfId="26" xr:uid="{E77B97CC-B24F-4345-8FEB-7F18212C8ABD}"/>
    <cellStyle name="Heading 4 2" xfId="864" xr:uid="{5ADE1B6C-E050-4CE6-A4EC-9D0A8265BF9D}"/>
    <cellStyle name="Heading 4 3" xfId="865" xr:uid="{AB62BFAD-6E43-4E85-BF75-180572B49670}"/>
    <cellStyle name="Heading 4 4" xfId="27" xr:uid="{FCD0E409-F8C0-4E11-95D1-2308ED6D9094}"/>
    <cellStyle name="Heading1" xfId="866" xr:uid="{5291E103-32F9-4FE0-A72C-3D40893BA081}"/>
    <cellStyle name="Hyperlink" xfId="1" builtinId="8"/>
    <cellStyle name="Hyperlink 10" xfId="867" xr:uid="{28A33FBA-3805-4F3F-9C4C-70C13BBD675E}"/>
    <cellStyle name="Hyperlink 11" xfId="1398" xr:uid="{6054FA03-3C73-4E24-95F3-82E350B8C670}"/>
    <cellStyle name="Hyperlink 12" xfId="1408" xr:uid="{FBA2830F-8DAF-457D-B5FB-F9979330BEBB}"/>
    <cellStyle name="Hyperlink 2" xfId="24" xr:uid="{D91423E2-BCFB-48E4-BCC8-9E2F7C8D473F}"/>
    <cellStyle name="Hyperlink 2 2" xfId="868" xr:uid="{DB918E92-61C8-40C0-8127-F53100F39611}"/>
    <cellStyle name="Hyperlink 2 2 2" xfId="869" xr:uid="{CBD32317-862A-4832-81D0-557F12F4436D}"/>
    <cellStyle name="Hyperlink 2 2 2 2" xfId="870" xr:uid="{6EA45F5F-CE94-4132-8572-7A5B1316725D}"/>
    <cellStyle name="Hyperlink 2 2 3" xfId="1366" xr:uid="{71B9310C-7A1C-4023-AE19-0CBE452D2809}"/>
    <cellStyle name="Hyperlink 2 2 4" xfId="1367" xr:uid="{E5B133D6-5260-4C37-A020-76EA041FF709}"/>
    <cellStyle name="Hyperlink 2 3" xfId="871" xr:uid="{BAA8D55C-B813-4E21-A336-82571C6F6A89}"/>
    <cellStyle name="Hyperlink 2 3 2" xfId="872" xr:uid="{DD29094F-41BC-406D-BB57-7BAAC6DBF7E4}"/>
    <cellStyle name="Hyperlink 2 3 3" xfId="1368" xr:uid="{5C3BDB50-8856-4403-AE5A-706C80B46A44}"/>
    <cellStyle name="Hyperlink 2 4" xfId="873" xr:uid="{C23C388A-C88A-40BB-BB2A-ABA3305B5299}"/>
    <cellStyle name="Hyperlink 2 5" xfId="874" xr:uid="{A8AE8DAC-A5AC-40A3-A767-D0F2BD790ECF}"/>
    <cellStyle name="Hyperlink 2 6" xfId="875" xr:uid="{82313BB1-1224-4881-8C95-9E21D4A94144}"/>
    <cellStyle name="Hyperlink 2 7" xfId="876" xr:uid="{5941F57F-6612-4DAA-BD2E-B195B6586B47}"/>
    <cellStyle name="Hyperlink 2 8" xfId="877" xr:uid="{03F7E82C-949A-4B6B-87ED-AECAB01189EC}"/>
    <cellStyle name="Hyperlink 3" xfId="878" xr:uid="{9CBD2D80-905B-422C-A39A-10C8F3AC7975}"/>
    <cellStyle name="Hyperlink 3 2" xfId="879" xr:uid="{71CDEA24-8083-409B-9A54-3B7CFCA40EE4}"/>
    <cellStyle name="Hyperlink 3 2 2" xfId="880" xr:uid="{62B9A0D8-559F-4247-99E0-B90C9CF0876D}"/>
    <cellStyle name="Hyperlink 3 3" xfId="881" xr:uid="{115CAEB5-FC79-4793-B211-D7A8EC1684BB}"/>
    <cellStyle name="Hyperlink 3 4" xfId="882" xr:uid="{EDE23542-275E-4BAC-AC87-700DC9B22EDC}"/>
    <cellStyle name="Hyperlink 4" xfId="883" xr:uid="{618F079C-E83E-4ACE-BF9F-28921552C636}"/>
    <cellStyle name="Hyperlink 4 2" xfId="884" xr:uid="{B5E22F95-28EB-4F1D-8672-3D84D373C68F}"/>
    <cellStyle name="Hyperlink 4 2 2" xfId="1369" xr:uid="{C3ADE774-0C17-4B66-99F5-A4520CF8A570}"/>
    <cellStyle name="Hyperlink 4 3" xfId="885" xr:uid="{D3D8F449-8499-42C7-8D88-E852228BCD22}"/>
    <cellStyle name="Hyperlink 4 4" xfId="1370" xr:uid="{6CA5A28F-779A-4F7B-8233-044292383C6E}"/>
    <cellStyle name="Hyperlink 4 5" xfId="1371" xr:uid="{2C460307-5771-4C15-91EF-7D0E1633A0F5}"/>
    <cellStyle name="Hyperlink 5" xfId="886" xr:uid="{F9F485B6-51BC-4FAF-A112-1F8D1B2E37A3}"/>
    <cellStyle name="Hyperlink 5 2" xfId="1372" xr:uid="{8403A747-EF30-43F1-B179-D6FD19184FC3}"/>
    <cellStyle name="Hyperlink 5 2 2" xfId="1373" xr:uid="{084A34A0-FA59-4779-AC3F-F396F670325A}"/>
    <cellStyle name="Hyperlink 5 2 3" xfId="1374" xr:uid="{F589B0D1-0410-461E-9E73-460AB34D0791}"/>
    <cellStyle name="Hyperlink 5 3" xfId="1375" xr:uid="{AC413F2F-8CB3-43BB-915D-0CE226254D44}"/>
    <cellStyle name="Hyperlink 6" xfId="887" xr:uid="{05FCA5D8-18BA-45B9-AC16-45215C8E084D}"/>
    <cellStyle name="Hyperlink 7" xfId="888" xr:uid="{58F95F50-631F-47E7-8073-6B8646DB5ED4}"/>
    <cellStyle name="Hyperlink 8" xfId="889" xr:uid="{FAB35A6E-BDA0-4BD9-8678-1DB4AB603131}"/>
    <cellStyle name="Hyperlink 8 2" xfId="890" xr:uid="{6B9071DA-295C-40D5-97D7-1DB0C9367F27}"/>
    <cellStyle name="Hyperlink 9" xfId="891" xr:uid="{676650AC-1961-4742-A9F1-1DD3F50EF69D}"/>
    <cellStyle name="Hyperlink 9 2" xfId="892" xr:uid="{1D6CEC08-73B0-497E-83BB-23F269D9F7E5}"/>
    <cellStyle name="Input 2" xfId="893" xr:uid="{F0565BFE-105C-4B46-A860-13F699A95BB8}"/>
    <cellStyle name="Input 3" xfId="894" xr:uid="{D3FD5338-E5F4-408C-8038-3367152FB642}"/>
    <cellStyle name="Input 4" xfId="19" xr:uid="{CD93B01D-C5D9-4A3C-991D-FF17C1F5B50E}"/>
    <cellStyle name="Linked Cell 2" xfId="895" xr:uid="{5AE8F8D4-2068-4BD8-A480-EED4C3C2E160}"/>
    <cellStyle name="Linked Cell 3" xfId="896" xr:uid="{A19E251B-6FF2-4EB2-96DF-304BAEA52B3D}"/>
    <cellStyle name="Microsoft " xfId="1356" xr:uid="{1A827A52-717A-46D2-9533-D652138DADEB}"/>
    <cellStyle name="Microsoft Excel found an error in the formula you entered. " xfId="1357" xr:uid="{1D584BAD-3F34-45F6-878C-691C827D56D4}"/>
    <cellStyle name="Microsoft Excel found an error in the formula you entered. Do you want to accept the correction proposed below?_x000a__x000a_|_x000a__x000a_• To accept the correction, click Yes._x000a_• To close this message and correct the formula yourself, click No." xfId="1358" xr:uid="{5BAC8CF3-8144-4681-A05C-4542053F735F}"/>
    <cellStyle name="Microsoft Excel found an error in the formula you entered. Do you want to accept the correction proposed below?_x000a__x000a_|_x000a__x000a_• To accept the correction, click Yes._x000a_• To close this message and correct the formula yourself, click No. 10 2" xfId="1415" xr:uid="{2593D1AF-3D5B-4BBD-A958-A59C4CAC0A60}"/>
    <cellStyle name="Microsoft Excel found an error in the formula you entered. Do you want to accept the correction proposed below?_x000a__x000a_|_x000a__x000a_• To accept the correction, click Yes._x000a_• To close this message and correct the formula yourself, click No. 10 4" xfId="1413" xr:uid="{A82B3429-1FEE-4EAF-A573-CCC0D1CDD348}"/>
    <cellStyle name="Microsoft Excel found an error in the formula you entered. Do you want to accept the correction proposed below?_x000a__x000a_|_x000a__x000a_• To accept the correction, click Yes._x000a_• To close this message and correct the formula yourself, click No. 2" xfId="13" xr:uid="{F0746103-BF2D-44C6-854B-4C683E927655}"/>
    <cellStyle name="Microsoft Excel found an error in the formula you entered. Do you want to accept the correction proposed below?_x000a__x000a_|_x000a__x000a_• To accept the correction, click Yes._x000a_• To close this message and correct the formula yourself, click No. 2 2" xfId="1416" xr:uid="{A696B9AC-3C9C-4B58-BEC5-CF34A6413188}"/>
    <cellStyle name="Neutral 2" xfId="897" xr:uid="{932E2F5E-55A3-444B-8421-C2E3FF7537E1}"/>
    <cellStyle name="Neutral 3" xfId="898" xr:uid="{2BEC0BEE-2BBF-4B5D-91FE-6D06EE045DEC}"/>
    <cellStyle name="Normal" xfId="0" builtinId="0"/>
    <cellStyle name="Normal 10" xfId="2" xr:uid="{173EA90F-D287-4441-8349-EDA1E3BCA25B}"/>
    <cellStyle name="Normal 10 11" xfId="1421" xr:uid="{4781CE10-3AB8-49AE-9CBE-76BD17AFDC19}"/>
    <cellStyle name="Normal 10 2" xfId="899" xr:uid="{E3603223-6C1A-4DAA-87B2-D0D5756FFACF}"/>
    <cellStyle name="Normal 10 2 2" xfId="1410" xr:uid="{FD4DCC77-7F2F-473C-A87A-EB24FC653E1B}"/>
    <cellStyle name="Normal 10 3" xfId="15" xr:uid="{9A10AA04-0449-455A-A66A-58DE1D7DC630}"/>
    <cellStyle name="Normal 10 3 2" xfId="900" xr:uid="{46D39827-8CA9-4DD6-A122-44759B7F2A0E}"/>
    <cellStyle name="Normal 10 4" xfId="1376" xr:uid="{EF0FE03D-C4ED-4F64-B8C2-9E0EC41B730A}"/>
    <cellStyle name="Normal 10 4 3 3" xfId="1409" xr:uid="{8E85991A-E35E-4066-AC7B-AC4925020BE0}"/>
    <cellStyle name="Normal 100" xfId="8" xr:uid="{F91B0188-9B01-4B99-B5B0-BEEC6867C901}"/>
    <cellStyle name="Normal 11" xfId="901" xr:uid="{AEB61810-AFB3-4555-B27D-F3086DE3EE06}"/>
    <cellStyle name="Normal 11 2" xfId="902" xr:uid="{1140D3FB-ACDA-4AE8-BE31-CC44254066DB}"/>
    <cellStyle name="Normal 11 2 2" xfId="903" xr:uid="{55BB9F2F-52A1-47EC-97CA-6705283339D0}"/>
    <cellStyle name="Normal 11 3" xfId="904" xr:uid="{D16957EE-C192-45A9-96CA-E9D483327B4F}"/>
    <cellStyle name="Normal 11 4" xfId="1361" xr:uid="{C4555644-DE8E-41C9-8FA3-FF90AE11412C}"/>
    <cellStyle name="Normal 12" xfId="905" xr:uid="{74484BDF-3AD3-4AB4-82C9-F5B4952549C6}"/>
    <cellStyle name="Normal 12 2" xfId="906" xr:uid="{65746014-3C70-4945-AA22-A8BC7E5ED47D}"/>
    <cellStyle name="Normal 12 3" xfId="907" xr:uid="{8C39C3F6-0516-4CC8-9571-3DBFD52D6A23}"/>
    <cellStyle name="Normal 122 2 2" xfId="5" xr:uid="{5CF2FE11-56E8-4C26-B058-430CC6A4D4BA}"/>
    <cellStyle name="Normal 123" xfId="908" xr:uid="{CF35115F-E761-45C1-BC5E-AF62E9035DD3}"/>
    <cellStyle name="Normal 128" xfId="9" xr:uid="{D882E987-47BD-4B62-9020-9652EC717378}"/>
    <cellStyle name="Normal 128 6" xfId="10" xr:uid="{B711A02B-39B2-4B82-99DB-022CD71592BE}"/>
    <cellStyle name="Normal 13" xfId="909" xr:uid="{875E0029-3169-40FF-B2AE-F079C5B14EF1}"/>
    <cellStyle name="Normal 14" xfId="910" xr:uid="{AA8B9154-83DB-47A2-A1C4-8AFFB27CF62F}"/>
    <cellStyle name="Normal 14 2" xfId="911" xr:uid="{7D108FD1-F48F-40BB-9B9F-6D8E1F030049}"/>
    <cellStyle name="Normal 15" xfId="16" xr:uid="{51D9C1EE-D28B-4DE9-A89C-FCA3648F3B68}"/>
    <cellStyle name="Normal 15 2" xfId="912" xr:uid="{052F4EB2-E8A8-4547-A17B-B71899148AD5}"/>
    <cellStyle name="Normal 16" xfId="913" xr:uid="{9C00EF0E-6E38-47F5-9645-A5C97ADDB6D0}"/>
    <cellStyle name="Normal 16 2" xfId="914" xr:uid="{C4C96682-61A1-4225-88F1-B7CBE8D36E19}"/>
    <cellStyle name="Normal 16 3" xfId="915" xr:uid="{10F2B522-7442-42B0-98E2-F3E577DC37FE}"/>
    <cellStyle name="Normal 17" xfId="916" xr:uid="{B3D014F0-1099-4632-8230-EB2D39D2E044}"/>
    <cellStyle name="Normal 18" xfId="14" xr:uid="{A8362E8D-055E-42D1-AA02-51774F794421}"/>
    <cellStyle name="Normal 18 2" xfId="917" xr:uid="{22028726-F74F-42CC-B168-E8D57B5604A6}"/>
    <cellStyle name="Normal 19" xfId="918" xr:uid="{0CEB3923-7363-4BEC-AF67-945908BFDE9F}"/>
    <cellStyle name="Normal 2" xfId="17" xr:uid="{D065BF3A-3048-4C97-B184-3735FDD86F8E}"/>
    <cellStyle name="Normal 2 10" xfId="919" xr:uid="{2E6549EE-7F61-4C83-A502-BDE25A41CF32}"/>
    <cellStyle name="Normal 2 11" xfId="23" xr:uid="{337CC226-0287-4E76-BFCD-C74D6483018F}"/>
    <cellStyle name="Normal 2 12" xfId="1411" xr:uid="{609E72DF-AB6F-4FD4-983D-3C57131DEA4E}"/>
    <cellStyle name="Normal 2 2" xfId="35" xr:uid="{CBC07E52-4A2D-4391-B6D9-67D659C1048B}"/>
    <cellStyle name="Normal 2 2 2" xfId="920" xr:uid="{D0B44532-5B6A-41E0-9F6B-1B0F4717E103}"/>
    <cellStyle name="Normal 2 2 2 2" xfId="921" xr:uid="{DADA1818-A94B-411A-AB8F-B1798000FD9A}"/>
    <cellStyle name="Normal 2 2 2 3" xfId="922" xr:uid="{2578909C-2AAA-4D29-9DF9-950DFD04AC77}"/>
    <cellStyle name="Normal 2 2 2 4" xfId="923" xr:uid="{ADBB6E71-9458-4BF3-A3D9-FA70F897D57C}"/>
    <cellStyle name="Normal 2 2 3" xfId="924" xr:uid="{6518D620-9E49-4896-B8D7-8F714BC91BD3}"/>
    <cellStyle name="Normal 2 2 3 2" xfId="1377" xr:uid="{E9CADB3B-4224-4C12-8094-84DF515C8A90}"/>
    <cellStyle name="Normal 2 2 3 3" xfId="1378" xr:uid="{7C12D8EF-0D76-4165-BF83-F26055C2291C}"/>
    <cellStyle name="Normal 2 2 4" xfId="925" xr:uid="{0388E304-7D10-4152-8D5B-C5318DDAD982}"/>
    <cellStyle name="Normal 2 2 4 2" xfId="1379" xr:uid="{8E1EB0C2-9B5B-47F4-9013-A2B58EBFDB97}"/>
    <cellStyle name="Normal 2 2 5" xfId="926" xr:uid="{192252A7-4797-4B6A-BC21-3507C3B6A226}"/>
    <cellStyle name="Normal 2 3" xfId="927" xr:uid="{2EFC5609-81FF-4E23-8F36-D2ECAF59099B}"/>
    <cellStyle name="Normal 2 3 2" xfId="7" xr:uid="{5910C158-F501-41C0-BE9C-BC3A90DD83DD}"/>
    <cellStyle name="Normal 2 3 2 2" xfId="1380" xr:uid="{19E21B71-E626-4FBB-82E1-358FA56BC5CF}"/>
    <cellStyle name="Normal 2 3 2 3" xfId="1381" xr:uid="{A96AC979-5494-44E5-B589-CD905AC9FDB6}"/>
    <cellStyle name="Normal 2 3 3" xfId="928" xr:uid="{13F8839D-DA5F-4E4E-8455-8F3BDBD7ED7B}"/>
    <cellStyle name="Normal 2 3 4" xfId="1382" xr:uid="{CE36ACAC-37FE-438D-A2E2-C7DFE159A71C}"/>
    <cellStyle name="Normal 2 4" xfId="929" xr:uid="{9D7B794E-4D13-463B-AB0A-6879DCB3B396}"/>
    <cellStyle name="Normal 2 4 2" xfId="930" xr:uid="{FD05DAAB-137E-40FB-B4B5-583181AD8743}"/>
    <cellStyle name="Normal 2 4 2 2" xfId="1383" xr:uid="{B621605C-BE0E-4A97-9B35-906D5F4A8041}"/>
    <cellStyle name="Normal 2 4 3" xfId="931" xr:uid="{18341717-492A-473E-BBE6-FD79E4BE8ED9}"/>
    <cellStyle name="Normal 2 4 4" xfId="932" xr:uid="{69D9575F-D74A-43CE-B4C0-F8FFC0E0FE89}"/>
    <cellStyle name="Normal 2 5" xfId="933" xr:uid="{DF51FE39-7292-4E74-9C6F-17C6312047EE}"/>
    <cellStyle name="Normal 2 5 2" xfId="934" xr:uid="{95D63BBA-0B15-4AB8-B9BF-4CD8C68A96F0}"/>
    <cellStyle name="Normal 2 6" xfId="935" xr:uid="{B63B5114-9DD7-4FD8-8C93-4C033D5A7159}"/>
    <cellStyle name="Normal 2 7" xfId="936" xr:uid="{5A9CFA0C-1CB6-4745-8F71-3E34EFC79427}"/>
    <cellStyle name="Normal 2 7 2" xfId="937" xr:uid="{379D730C-4379-4C91-844C-8A4798F15FFD}"/>
    <cellStyle name="Normal 2 7 3" xfId="938" xr:uid="{7BFD3C70-2F7E-451F-957E-00BA4E50733F}"/>
    <cellStyle name="Normal 2 8" xfId="939" xr:uid="{81D220EB-8D08-40DE-96DB-30E04836C8BF}"/>
    <cellStyle name="Normal 2 8 2" xfId="940" xr:uid="{FD4EF226-04CC-4E01-86BA-9CE69BB37A95}"/>
    <cellStyle name="Normal 2 8 3" xfId="941" xr:uid="{AC65C04A-67ED-4BFC-8FA8-1DC99226D880}"/>
    <cellStyle name="Normal 2 9" xfId="942" xr:uid="{6640CFBE-4A6F-4363-A2E7-A8DBD0BB5C4D}"/>
    <cellStyle name="Normal 20" xfId="943" xr:uid="{FAAFB689-0162-42D7-B717-EA51CD8558A1}"/>
    <cellStyle name="Normal 21" xfId="944" xr:uid="{0F793BFF-F45B-4D9E-B1B6-863A8C5CFAE1}"/>
    <cellStyle name="Normal 21 2" xfId="945" xr:uid="{FC242EA8-6C7E-4163-97A4-A46938D2269F}"/>
    <cellStyle name="Normal 22" xfId="946" xr:uid="{D11C0E4F-BC2C-49EF-B6F5-379D3377412C}"/>
    <cellStyle name="Normal 22 2" xfId="947" xr:uid="{D3F806AF-2102-4991-BD54-131C82E97645}"/>
    <cellStyle name="Normal 23" xfId="948" xr:uid="{B4E3AAAF-C056-4278-B854-EAC2EF5601C8}"/>
    <cellStyle name="Normal 23 2" xfId="949" xr:uid="{E9927B56-EC1A-467D-91C8-16794A6A298D}"/>
    <cellStyle name="Normal 24" xfId="32" xr:uid="{3949A1C4-8DDC-4CDC-AEDF-E45E0296F306}"/>
    <cellStyle name="Normal 25" xfId="950" xr:uid="{B830CAF6-21AB-47CD-AADC-6A33ABA99DF0}"/>
    <cellStyle name="Normal 25 2" xfId="951" xr:uid="{EE82A671-8709-4491-9739-FE8786B72F0A}"/>
    <cellStyle name="Normal 26" xfId="952" xr:uid="{389D2122-5C71-4057-B129-CAFC46530A58}"/>
    <cellStyle name="Normal 27" xfId="953" xr:uid="{FF3262A5-68A8-4BDD-89C8-C24F1944345F}"/>
    <cellStyle name="Normal 28" xfId="954" xr:uid="{22CA5A1A-0ADA-4EF5-A841-4681A4C68A46}"/>
    <cellStyle name="Normal 29" xfId="955" xr:uid="{A6ED1AC2-1BEA-4552-BE2B-82ABE6CEAB4D}"/>
    <cellStyle name="Normal 3" xfId="956" xr:uid="{92D78890-B341-41CE-8836-9BCF585B3E13}"/>
    <cellStyle name="Normal 3 10" xfId="957" xr:uid="{A7E4CD9A-E5FD-416F-B9CD-DF8940C747F2}"/>
    <cellStyle name="Normal 3 11" xfId="1407" xr:uid="{85B8A1C8-CA50-495A-A172-9AE9AC41D23C}"/>
    <cellStyle name="Normal 3 2" xfId="958" xr:uid="{BD1196CD-2C58-480C-A5F7-4C6476D9429D}"/>
    <cellStyle name="Normal 3 2 2" xfId="959" xr:uid="{220CE5E8-493F-48F5-87E0-851B7CAD0F94}"/>
    <cellStyle name="Normal 3 2 2 2" xfId="960" xr:uid="{5B4D28B3-B091-4ADE-B135-35ACE28C6F51}"/>
    <cellStyle name="Normal 3 2 2 3" xfId="961" xr:uid="{F29727DA-5014-4805-B64B-10EACB9A9E93}"/>
    <cellStyle name="Normal 3 2 3" xfId="962" xr:uid="{BBCDD251-7E79-40E1-BAE3-653D9E1D9980}"/>
    <cellStyle name="Normal 3 2 3 2" xfId="963" xr:uid="{F2E9FE2D-DD99-4E5D-A6A2-B3B755C9BA6A}"/>
    <cellStyle name="Normal 3 2 3 3" xfId="964" xr:uid="{EA4188C9-3CEE-4D44-8594-89248BC1F292}"/>
    <cellStyle name="Normal 3 2 4" xfId="965" xr:uid="{E0BD0765-B70B-44EF-BCD8-A5B7501B883F}"/>
    <cellStyle name="Normal 3 2 5" xfId="966" xr:uid="{8A2C6B19-9429-4367-8033-91482030B74F}"/>
    <cellStyle name="Normal 3 3" xfId="967" xr:uid="{60833104-6DF4-4DFF-8CC6-2BF94C710FD5}"/>
    <cellStyle name="Normal 3 3 2" xfId="968" xr:uid="{A71D5A8D-E83E-497B-9DCF-81D513F8CD16}"/>
    <cellStyle name="Normal 3 3 3" xfId="969" xr:uid="{0ADCB405-687B-4606-BF6D-0E46F440423A}"/>
    <cellStyle name="Normal 3 4" xfId="970" xr:uid="{63613E30-CFB9-4178-9BAE-F2DD67347577}"/>
    <cellStyle name="Normal 3 4 2" xfId="971" xr:uid="{B5049028-CF45-4F35-AB5D-C12D0FECE93D}"/>
    <cellStyle name="Normal 3 4 3" xfId="972" xr:uid="{11331449-F6DD-4FF7-A7CC-E3E9E6364EA1}"/>
    <cellStyle name="Normal 3 5" xfId="973" xr:uid="{CBB41ED3-6F94-4CFF-B07A-FCC53FC60E95}"/>
    <cellStyle name="Normal 3 5 2" xfId="974" xr:uid="{15F380AD-58F4-4AC7-BCA3-6DB1C11E00FE}"/>
    <cellStyle name="Normal 3 5 3" xfId="975" xr:uid="{52974E58-CF94-47B1-B767-C4E2A249C8D0}"/>
    <cellStyle name="Normal 3 6" xfId="976" xr:uid="{C8AE11E0-2E67-4BD3-91A3-199CDA867190}"/>
    <cellStyle name="Normal 3 6 2" xfId="977" xr:uid="{46F1E91A-F4FE-4B40-A599-20444D412F11}"/>
    <cellStyle name="Normal 3 6 3" xfId="978" xr:uid="{155E531D-9B16-43FA-B523-3DB138FE9073}"/>
    <cellStyle name="Normal 3 7" xfId="979" xr:uid="{777E5EA4-EEBC-4A3B-B11C-83D4C3895DFB}"/>
    <cellStyle name="Normal 3 7 2" xfId="980" xr:uid="{F8DAFC7F-ED68-4949-B25A-9B9A001F90F8}"/>
    <cellStyle name="Normal 3 7 3" xfId="981" xr:uid="{CD5DA205-D874-43D8-9778-9ADE3D408FD5}"/>
    <cellStyle name="Normal 3 8" xfId="982" xr:uid="{7C5542C2-D3F2-4932-B5E8-5FF46A9B33CE}"/>
    <cellStyle name="Normal 3 9" xfId="983" xr:uid="{1B380FB1-8A58-43A7-8E4F-F274167C8AE9}"/>
    <cellStyle name="Normal 3_Cover" xfId="984" xr:uid="{6375C736-2534-4571-9B7F-5D95BC04D109}"/>
    <cellStyle name="Normal 30" xfId="985" xr:uid="{F690BB3F-C396-4F0D-B3E1-15172D5D15B2}"/>
    <cellStyle name="Normal 31" xfId="1348" xr:uid="{E26EED6A-B296-447B-B837-D716610B4C87}"/>
    <cellStyle name="Normal 32" xfId="1351" xr:uid="{6F2BBF4A-010B-4674-BA76-ACB9F3206992}"/>
    <cellStyle name="Normal 33" xfId="986" xr:uid="{8E7F259F-2239-44CA-A184-9BF731F72B8C}"/>
    <cellStyle name="Normal 34" xfId="1352" xr:uid="{F08845B1-EFDC-4A1B-BDC8-52CFB7D8EF02}"/>
    <cellStyle name="Normal 35" xfId="1359" xr:uid="{FEBBF9F1-ABBA-4042-A08B-D00B7CC39DAF}"/>
    <cellStyle name="Normal 36" xfId="987" xr:uid="{89CC0978-7590-4890-981B-604A1FE19840}"/>
    <cellStyle name="Normal 37" xfId="1397" xr:uid="{26678C02-271A-4F40-9C10-41EAE78459FD}"/>
    <cellStyle name="Normal 38" xfId="1399" xr:uid="{F31032A8-AEF8-4BB9-A47C-820F8A239365}"/>
    <cellStyle name="Normal 39" xfId="18" xr:uid="{B72FDB48-80D8-4531-9352-318C7B4318BC}"/>
    <cellStyle name="Normal 4" xfId="11" xr:uid="{17E524C3-7D86-47DD-90D4-47E82C2FBD92}"/>
    <cellStyle name="Normal 4 10" xfId="988" xr:uid="{003E5DA7-E139-4365-85AD-5C73FA857AFE}"/>
    <cellStyle name="Normal 4 11" xfId="989" xr:uid="{953D9536-C76F-48E8-9FB3-E948DCCFF7DC}"/>
    <cellStyle name="Normal 4 12" xfId="21" xr:uid="{924A3A64-98C6-459B-A78F-2DDE4B5BA619}"/>
    <cellStyle name="Normal 4 2" xfId="990" xr:uid="{0EEEC33A-21E0-49D0-ABD2-81FE60FAF08F}"/>
    <cellStyle name="Normal 4 2 2" xfId="991" xr:uid="{026101C0-B455-480F-A811-E6EFE57D54F2}"/>
    <cellStyle name="Normal 4 2 2 2" xfId="1384" xr:uid="{258F0B27-E56F-47D8-B449-DE1F75DE2011}"/>
    <cellStyle name="Normal 4 2 3" xfId="992" xr:uid="{44198C7C-A451-4F90-AFC2-F64255621481}"/>
    <cellStyle name="Normal 4 2 4" xfId="1385" xr:uid="{2FF90D09-A411-4B4F-9E22-47C8F13D6A22}"/>
    <cellStyle name="Normal 4 3" xfId="993" xr:uid="{69CD64DF-A081-45C9-AF43-81341A0DE19D}"/>
    <cellStyle name="Normal 4 3 2" xfId="994" xr:uid="{AE1BDC5A-02B6-4C85-8F40-73CD1BD997EE}"/>
    <cellStyle name="Normal 4 3 3" xfId="995" xr:uid="{520BF0EA-1CEA-469A-B755-1E7B5C252ABD}"/>
    <cellStyle name="Normal 4 3 4" xfId="1386" xr:uid="{763B7072-E44C-402D-BA2C-4FEDDB6EF97F}"/>
    <cellStyle name="Normal 4 4" xfId="996" xr:uid="{17DA866C-31F7-4121-A9FD-47F13293738E}"/>
    <cellStyle name="Normal 4 4 2" xfId="997" xr:uid="{E9EFEC48-414E-42CF-8D99-15652A349ED8}"/>
    <cellStyle name="Normal 4 4 3" xfId="998" xr:uid="{F4DCEE13-072D-42F4-AD8E-A23528F6C728}"/>
    <cellStyle name="Normal 4 5" xfId="999" xr:uid="{D55E0F72-CE05-47A4-A9C3-CB48EFA11809}"/>
    <cellStyle name="Normal 4 5 2" xfId="1000" xr:uid="{092F8448-EA26-4300-8207-83220C94A6D8}"/>
    <cellStyle name="Normal 4 5 3" xfId="1001" xr:uid="{56F1D2F0-3125-4338-9DE3-E023391448B1}"/>
    <cellStyle name="Normal 4 6" xfId="1002" xr:uid="{67BF08C3-E110-4D1A-830F-5C34F6A3B38A}"/>
    <cellStyle name="Normal 4 6 2" xfId="1003" xr:uid="{D48D513F-4B6E-429E-90B9-783561B3D6CD}"/>
    <cellStyle name="Normal 4 6 3" xfId="1004" xr:uid="{D3F7FF05-12C8-4957-B234-CD5F8498A896}"/>
    <cellStyle name="Normal 4 7" xfId="1005" xr:uid="{0573A2DB-5F2C-4675-ACCD-53D73180F26E}"/>
    <cellStyle name="Normal 4 8" xfId="1006" xr:uid="{B6852B39-3C5F-4D79-939E-849551B9F62C}"/>
    <cellStyle name="Normal 4 9" xfId="1007" xr:uid="{64E838D7-5BBC-4012-883F-841745EEAA3A}"/>
    <cellStyle name="Normal 4_Cover" xfId="1008" xr:uid="{9242CF9F-17EC-4696-9A95-13DAC37B8F9C}"/>
    <cellStyle name="Normal 40" xfId="1403" xr:uid="{6C3A5D58-D988-4AAD-B32D-7E29166EEB26}"/>
    <cellStyle name="Normal 41" xfId="1406" xr:uid="{FFA61109-5BC5-472F-9588-7089DF51D9E1}"/>
    <cellStyle name="Normal 42" xfId="1404" xr:uid="{0C885CDB-75C7-4333-BBAD-C9AEB35D0492}"/>
    <cellStyle name="Normal 43" xfId="1405" xr:uid="{8C6C6806-D709-41D5-AE1C-9ED3DB64910B}"/>
    <cellStyle name="Normal 44" xfId="1422" xr:uid="{6752EEB0-3CFE-4E3A-9D52-57C5849D3E82}"/>
    <cellStyle name="Normal 5" xfId="34" xr:uid="{11331A3E-E5EB-483D-9527-4482640FAD27}"/>
    <cellStyle name="Normal 5 13" xfId="1412" xr:uid="{EA05251D-6C52-4E5A-9EC4-DC7514E09249}"/>
    <cellStyle name="Normal 5 2" xfId="1009" xr:uid="{694A388F-36CE-42B4-A26C-A77D8BE6A2A3}"/>
    <cellStyle name="Normal 5 2 2" xfId="1010" xr:uid="{7EF45792-2E01-416F-92A0-5673F3A69FB4}"/>
    <cellStyle name="Normal 5 2 3" xfId="1011" xr:uid="{70A3AF74-2E4F-45C1-86A9-60BCE50C45BC}"/>
    <cellStyle name="Normal 5 3" xfId="1012" xr:uid="{E32CB8A4-F9DA-4488-8D4E-AC3F9FCA2983}"/>
    <cellStyle name="Normal 5 4" xfId="1013" xr:uid="{9415944B-8D58-4976-BAB4-CBA985B141B1}"/>
    <cellStyle name="Normal 5 4 2" xfId="1014" xr:uid="{84521592-1089-46DC-B55D-5BFD6D79A957}"/>
    <cellStyle name="Normal 5 5" xfId="1015" xr:uid="{D67680AC-CA91-40E2-BBC1-517FBD2F12FC}"/>
    <cellStyle name="Normal 5 5 2" xfId="1016" xr:uid="{CFBBE2C5-EEEB-42E7-B5C6-A6915729E8F6}"/>
    <cellStyle name="Normal 5 6" xfId="1017" xr:uid="{E5A4FB40-6924-4009-BF94-67599E1A14D6}"/>
    <cellStyle name="Normal 5 7" xfId="1018" xr:uid="{09733F82-45B4-4447-A5D4-21997EB623BB}"/>
    <cellStyle name="Normal 5 8" xfId="1019" xr:uid="{01B11974-22AA-4E91-B154-7696D15790B7}"/>
    <cellStyle name="Normal 5_Table 2" xfId="1020" xr:uid="{61F04387-641F-4F11-A7AA-61B65994581A}"/>
    <cellStyle name="Normal 6" xfId="1021" xr:uid="{878529A7-7F62-47C6-A45A-2867424DB09A}"/>
    <cellStyle name="Normal 6 2" xfId="1022" xr:uid="{120D34AF-B579-424C-856E-AB987DD350E8}"/>
    <cellStyle name="Normal 6 2 2" xfId="1023" xr:uid="{716CC1E3-9D20-4348-85D5-FA064BB2CF4B}"/>
    <cellStyle name="Normal 6 2 2 2" xfId="1024" xr:uid="{589CD8FF-1824-4775-BF6D-CE52D1701249}"/>
    <cellStyle name="Normal 6 2 2 3" xfId="1387" xr:uid="{0C02B0D1-44B1-49EE-B661-0B13EC3B9F8E}"/>
    <cellStyle name="Normal 6 2 3" xfId="1025" xr:uid="{47EFC6D6-8F58-4D65-9B12-326639D7BAC4}"/>
    <cellStyle name="Normal 6 2 4" xfId="1388" xr:uid="{31DF46CB-AFB9-4D00-80B0-48F3B49C7EEA}"/>
    <cellStyle name="Normal 6 2 5" xfId="1389" xr:uid="{66190BB1-8391-40E7-AC3D-416822E6390C}"/>
    <cellStyle name="Normal 6 3" xfId="1026" xr:uid="{C55FEA28-1B2C-4E2B-9AEE-1F79B4992113}"/>
    <cellStyle name="Normal 6 3 2" xfId="1027" xr:uid="{015A8272-7448-4C07-9E18-FC80AD46482F}"/>
    <cellStyle name="Normal 6 3 3" xfId="1028" xr:uid="{BA3EFF56-74A1-4FC4-95BC-D973BB5A8CAC}"/>
    <cellStyle name="Normal 6 4" xfId="1029" xr:uid="{9E3A56E0-39B0-4D14-8042-DDE29B4401D6}"/>
    <cellStyle name="Normal 6 4 2" xfId="1390" xr:uid="{C7F4DF46-F703-45DA-9AF1-332ACCE58955}"/>
    <cellStyle name="Normal 6 5" xfId="1030" xr:uid="{403A32AE-479B-4B6B-94FB-85854E1C80DE}"/>
    <cellStyle name="Normal 6 5 2" xfId="1391" xr:uid="{7DD7016A-7FCD-47CF-B368-53530D26588A}"/>
    <cellStyle name="Normal 6 5 3" xfId="1392" xr:uid="{FD5F1E87-67F8-438C-98BE-0970FDEC5A4E}"/>
    <cellStyle name="Normal 6 6" xfId="1393" xr:uid="{5E5ED073-F8DB-4806-8EB1-D1FC51B3CC4F}"/>
    <cellStyle name="Normal 6_Table 2" xfId="1031" xr:uid="{96934A2C-71BD-438D-9EA5-8058C2E6A237}"/>
    <cellStyle name="Normal 7" xfId="1032" xr:uid="{B70C30FA-237B-402D-9213-AF3A3C377FEC}"/>
    <cellStyle name="Normal 7 2" xfId="1033" xr:uid="{0DCB97C1-49EA-4EB2-9860-F0EB20CFAAC4}"/>
    <cellStyle name="Normal 7 2 2" xfId="1034" xr:uid="{2036FD64-9640-4338-A2AB-12E0526EB626}"/>
    <cellStyle name="Normal 7 2 2 2" xfId="1035" xr:uid="{D4E760E8-D992-42C5-96FC-6B85DD6658BD}"/>
    <cellStyle name="Normal 7 2 2 3" xfId="1036" xr:uid="{4760C134-1C35-4AE8-AA40-0DDB362208E1}"/>
    <cellStyle name="Normal 7 2 3" xfId="1037" xr:uid="{D3242CF0-BB0D-49F0-A3FA-07E0AAC3EF0C}"/>
    <cellStyle name="Normal 7 2 4" xfId="1038" xr:uid="{84A3336F-FB1D-4516-B9E9-FC4210F9A743}"/>
    <cellStyle name="Normal 7 3" xfId="1039" xr:uid="{2A9C1200-8DFB-4D65-8872-852954C921FA}"/>
    <cellStyle name="Normal 7 3 2" xfId="31" xr:uid="{39C4F8C9-0B60-4A3B-B9F8-5CEFA1911E69}"/>
    <cellStyle name="Normal 7 3 3" xfId="1040" xr:uid="{620B61B8-CC78-4B90-AB42-D73B51116F09}"/>
    <cellStyle name="Normal 7 4" xfId="1041" xr:uid="{6481ABB0-91A2-4FCA-891F-1EF12AA58735}"/>
    <cellStyle name="Normal 7 4 2" xfId="1042" xr:uid="{769BCB8F-3652-45F5-AEF8-9C0ECE71ED11}"/>
    <cellStyle name="Normal 7 5" xfId="1043" xr:uid="{A86D7743-1DC4-4225-AC3D-DF839ACEF8C2}"/>
    <cellStyle name="Normal 7 6" xfId="1044" xr:uid="{018F9DCE-123D-4D1F-9264-E8D4F3AF5F6C}"/>
    <cellStyle name="Normal 8" xfId="33" xr:uid="{9179F91B-3FDB-4290-9F0A-3AAC93281053}"/>
    <cellStyle name="Normal 8 2" xfId="1045" xr:uid="{2E3E398E-CAC1-44E7-9BA5-BC510E79DD3B}"/>
    <cellStyle name="Normal 8 2 2" xfId="1046" xr:uid="{9A83D18D-DECC-4AE7-9C29-D1B40C0E3724}"/>
    <cellStyle name="Normal 8 2 2 2" xfId="1047" xr:uid="{00630510-A1BB-45EC-8622-8C253B35E41F}"/>
    <cellStyle name="Normal 8 2 3" xfId="1048" xr:uid="{BFD764CC-C759-4B7D-9D0D-89FEA2D0D1D1}"/>
    <cellStyle name="Normal 8 3" xfId="1049" xr:uid="{93AD5D63-1397-49ED-B0D7-CD2921D8AB75}"/>
    <cellStyle name="Normal 8 3 2" xfId="1394" xr:uid="{BE864747-39A6-4813-8D6D-BFB914588C40}"/>
    <cellStyle name="Normal 8 4" xfId="1050" xr:uid="{AE1AEA26-0254-48CB-85A8-D4040E9D9268}"/>
    <cellStyle name="Normal 8 4 2" xfId="1395" xr:uid="{AB578634-2C61-431E-A54D-6FF96D3D70EF}"/>
    <cellStyle name="Normal 8 5" xfId="1051" xr:uid="{B176A774-A97A-4C78-A85E-B09F64CC1509}"/>
    <cellStyle name="Normal 9" xfId="1052" xr:uid="{DDEDAA5F-16DB-4F06-A088-570FB8E182D8}"/>
    <cellStyle name="Normal 9 2" xfId="1053" xr:uid="{925B1F27-8855-49AA-A150-A9AEAF8E6AA5}"/>
    <cellStyle name="Normal 9 3" xfId="1054" xr:uid="{13F38995-92CB-4099-B484-74653B8FC1C9}"/>
    <cellStyle name="Normal 9 4" xfId="1055" xr:uid="{533182F2-8054-43BE-A37B-948B2CD09B9D}"/>
    <cellStyle name="Note 2" xfId="1056" xr:uid="{6AE2DE5F-3E09-4BF5-8326-FEFA23507A92}"/>
    <cellStyle name="Note 2 10" xfId="1057" xr:uid="{2EAE06C1-0E83-41E7-A4E6-DB207D47F19C}"/>
    <cellStyle name="Note 2 2" xfId="1058" xr:uid="{C54659AF-4E5E-4606-8D5D-70A7E7928393}"/>
    <cellStyle name="Note 2 2 2" xfId="1059" xr:uid="{96B9DDF4-70BD-437F-B411-0D746C4261CD}"/>
    <cellStyle name="Note 2 2 2 2" xfId="1060" xr:uid="{542D62C9-F3A7-4D8D-97AE-E1C0153F7847}"/>
    <cellStyle name="Note 2 2 2 2 2" xfId="6" xr:uid="{D950C5D7-3791-4688-BEA7-EE84AEC0533E}"/>
    <cellStyle name="Note 2 2 2 2 3" xfId="1061" xr:uid="{E32B5D89-58AA-4536-8D41-84424B889DD6}"/>
    <cellStyle name="Note 2 2 2 2 3 2" xfId="1062" xr:uid="{4B54E6CF-D863-4346-88EC-219AABF397CD}"/>
    <cellStyle name="Note 2 2 2 2 4" xfId="1063" xr:uid="{4421467D-E76F-4559-90EA-9A9418AEA3E1}"/>
    <cellStyle name="Note 2 2 2 3" xfId="1064" xr:uid="{772987FD-49EA-4270-8917-B7860505411F}"/>
    <cellStyle name="Note 2 2 2 3 2" xfId="1065" xr:uid="{09EE4A3F-6B4F-4B1A-8FC8-843915C199C4}"/>
    <cellStyle name="Note 2 2 2 3 3" xfId="1066" xr:uid="{DCD63B7A-1DED-4D00-8D4C-751E6E508C0B}"/>
    <cellStyle name="Note 2 2 2 3 3 2" xfId="1067" xr:uid="{0427738E-8306-4503-A799-23024AE475A4}"/>
    <cellStyle name="Note 2 2 2 3 4" xfId="1068" xr:uid="{322F160F-1A68-401C-8F46-98F2C4E6BF48}"/>
    <cellStyle name="Note 2 2 2 4" xfId="1069" xr:uid="{0E5DC063-00DF-4F2A-B785-F9E770354879}"/>
    <cellStyle name="Note 2 2 2 5" xfId="1070" xr:uid="{5460B78A-4A6E-4BC4-BC65-CCFF6B285837}"/>
    <cellStyle name="Note 2 2 2 5 2" xfId="1071" xr:uid="{3EFAC4C1-258F-4D03-9671-1736A8FC3341}"/>
    <cellStyle name="Note 2 2 2 6" xfId="1072" xr:uid="{FD3F4AA4-9630-4A1D-B4BE-341D81334427}"/>
    <cellStyle name="Note 2 2 3" xfId="1073" xr:uid="{9A1702E0-5A25-47B3-91C4-F013DC4F363B}"/>
    <cellStyle name="Note 2 2 3 2" xfId="1074" xr:uid="{D33ABB14-0C9E-4F33-9D09-1BD86324A242}"/>
    <cellStyle name="Note 2 2 3 3" xfId="1075" xr:uid="{E1E33B38-4DCF-4A6E-A808-483454063C37}"/>
    <cellStyle name="Note 2 2 3 3 2" xfId="1076" xr:uid="{9F0EE0BE-BD81-4724-AB4E-CEC0040F6F83}"/>
    <cellStyle name="Note 2 2 3 4" xfId="1077" xr:uid="{1A19ABB6-554B-4C68-AC20-96ECFB54DCCF}"/>
    <cellStyle name="Note 2 2 4" xfId="1078" xr:uid="{DF1DECA6-C806-49E2-90DC-418AB9D3CCEC}"/>
    <cellStyle name="Note 2 2 4 2" xfId="1079" xr:uid="{F15E0D12-CCD4-47C1-9917-E3648DF90FA4}"/>
    <cellStyle name="Note 2 2 4 3" xfId="1080" xr:uid="{24842F6C-A8DF-42A4-8337-A2368E50B70A}"/>
    <cellStyle name="Note 2 2 4 3 2" xfId="1081" xr:uid="{777A4E2B-9AE9-40DE-829E-356D5BF289C9}"/>
    <cellStyle name="Note 2 2 4 4" xfId="1082" xr:uid="{DE9F7C09-4EFA-46EB-9729-3263DB46CF68}"/>
    <cellStyle name="Note 2 2 5" xfId="1083" xr:uid="{5C86AB3F-A629-4EB4-9AE9-C49555126A85}"/>
    <cellStyle name="Note 2 2 6" xfId="1084" xr:uid="{EE4618DB-55AD-42E8-8E2F-F0E1194B6913}"/>
    <cellStyle name="Note 2 2 6 2" xfId="1085" xr:uid="{48C8CE6E-5632-4B05-9F66-C48AEC576D28}"/>
    <cellStyle name="Note 2 2 7" xfId="1086" xr:uid="{2249E527-2D0D-404C-A61A-5A7A97B4CF2A}"/>
    <cellStyle name="Note 2 3" xfId="1087" xr:uid="{B2E7C4D0-1BF4-42B6-81B9-637D4741054F}"/>
    <cellStyle name="Note 2 3 2" xfId="1088" xr:uid="{280894A1-292C-4FDE-9345-DDC31FA47F14}"/>
    <cellStyle name="Note 2 3 2 2" xfId="1089" xr:uid="{A96C69DC-7820-46B1-9CE9-8E696E49911C}"/>
    <cellStyle name="Note 2 3 2 3" xfId="1090" xr:uid="{97CFC1FA-744E-4A9D-BDC3-744AA403ED07}"/>
    <cellStyle name="Note 2 3 2 3 2" xfId="1091" xr:uid="{9FFFA8B4-7CFE-4B0A-809E-E88C7C8DF798}"/>
    <cellStyle name="Note 2 3 2 4" xfId="1092" xr:uid="{2B6C055D-941A-4151-8A32-9336EACA05F1}"/>
    <cellStyle name="Note 2 3 3" xfId="1093" xr:uid="{2A773518-3DEF-4D74-89B0-3C9CA2667D49}"/>
    <cellStyle name="Note 2 3 3 2" xfId="1094" xr:uid="{D7D0A45A-82FB-4D2A-92CB-838C4A53916B}"/>
    <cellStyle name="Note 2 3 3 3" xfId="1095" xr:uid="{1DB1B2B0-A002-47D4-878D-23F30266FD13}"/>
    <cellStyle name="Note 2 3 3 3 2" xfId="1096" xr:uid="{9736D275-62B2-4D08-ABFD-3CCB8BE772E7}"/>
    <cellStyle name="Note 2 3 3 4" xfId="1097" xr:uid="{789DF245-0ED5-4F78-99E2-DCCBBAFC2A0E}"/>
    <cellStyle name="Note 2 3 4" xfId="1098" xr:uid="{D80A0C9A-38CB-42B5-9966-9F63ACE1A54D}"/>
    <cellStyle name="Note 2 3 5" xfId="1099" xr:uid="{EE2DB301-9365-441D-B3F6-67392B55B074}"/>
    <cellStyle name="Note 2 3 5 2" xfId="1100" xr:uid="{0BF1D5CF-791F-4910-8BDA-B75064209EBD}"/>
    <cellStyle name="Note 2 3 6" xfId="1101" xr:uid="{07B7C58E-3DC5-461D-BF72-DDEC4C3275A4}"/>
    <cellStyle name="Note 2 4" xfId="1102" xr:uid="{068FECB3-E9DA-45CC-A6EA-8C8A71F7010A}"/>
    <cellStyle name="Note 2 4 2" xfId="1103" xr:uid="{CFD884CF-B276-4C5A-BDCF-85C3B9F6DBBF}"/>
    <cellStyle name="Note 2 4 2 2" xfId="1104" xr:uid="{DE2AB341-0FE0-4FBA-8B64-B6B261EBDEEC}"/>
    <cellStyle name="Note 2 4 2 3" xfId="1105" xr:uid="{A2B5A22C-1509-46C3-B499-EF08368284FD}"/>
    <cellStyle name="Note 2 4 2 3 2" xfId="1106" xr:uid="{C7531286-7681-4617-A207-7A820859527A}"/>
    <cellStyle name="Note 2 4 2 4" xfId="1107" xr:uid="{C057293A-53A5-4A86-A333-C8C2928E6173}"/>
    <cellStyle name="Note 2 4 3" xfId="1108" xr:uid="{576EBC00-7488-458E-A902-E692084A4634}"/>
    <cellStyle name="Note 2 4 3 2" xfId="1109" xr:uid="{E0538198-11B8-485D-82D4-331A5910A83A}"/>
    <cellStyle name="Note 2 4 3 3" xfId="1110" xr:uid="{83A9F974-9033-4F98-AE25-B0346EE6EB50}"/>
    <cellStyle name="Note 2 4 3 3 2" xfId="1111" xr:uid="{C59C185E-96F3-4BD3-95A5-E9DDEDDE4FFC}"/>
    <cellStyle name="Note 2 4 3 4" xfId="1112" xr:uid="{71D606AA-F83B-4130-9209-715EC038A053}"/>
    <cellStyle name="Note 2 4 4" xfId="1113" xr:uid="{A812DAE9-DDC1-4E93-BD3D-61F40424FC7E}"/>
    <cellStyle name="Note 2 4 5" xfId="1114" xr:uid="{038450C3-5B54-4E2B-9E70-05B7BCDF24F5}"/>
    <cellStyle name="Note 2 4 5 2" xfId="1115" xr:uid="{402F3C2B-9DD3-4731-8415-EF8E608887CB}"/>
    <cellStyle name="Note 2 4 6" xfId="1116" xr:uid="{31CB136B-F718-42A6-BA35-DFDEC61CDB64}"/>
    <cellStyle name="Note 2 5" xfId="1117" xr:uid="{936C2778-5857-4655-8F07-EAE516471827}"/>
    <cellStyle name="Note 2 5 2" xfId="1118" xr:uid="{DDFC7264-DCA1-411B-B05D-C78D3F7C4D22}"/>
    <cellStyle name="Note 2 5 2 2" xfId="1119" xr:uid="{57F8FED9-2379-429F-998F-163261799229}"/>
    <cellStyle name="Note 2 5 2 3" xfId="1120" xr:uid="{3795090A-288D-4E24-BF8D-30F67500B8F5}"/>
    <cellStyle name="Note 2 5 2 3 2" xfId="1121" xr:uid="{156558B4-A98D-4D88-A206-DB24654F33E9}"/>
    <cellStyle name="Note 2 5 2 4" xfId="1122" xr:uid="{FE795A30-58AD-4C8E-8BB4-1C2BD7C4481D}"/>
    <cellStyle name="Note 2 5 3" xfId="1123" xr:uid="{AF1E1342-BE38-416C-A282-C57261E7F013}"/>
    <cellStyle name="Note 2 5 3 2" xfId="1124" xr:uid="{2E1B5B02-B0C7-4B49-A71C-C8B4F837D70D}"/>
    <cellStyle name="Note 2 5 3 3" xfId="1125" xr:uid="{04407485-25B6-41DE-B743-0BA460D34DFB}"/>
    <cellStyle name="Note 2 5 3 3 2" xfId="1126" xr:uid="{35ED8E6C-C08B-435C-BE26-17CC739E63E3}"/>
    <cellStyle name="Note 2 5 3 4" xfId="1127" xr:uid="{24D55F25-92BF-4394-9AA3-EA355241E4B1}"/>
    <cellStyle name="Note 2 5 4" xfId="1128" xr:uid="{A74505FE-EC36-4FC7-80B3-8864B2BFF3E0}"/>
    <cellStyle name="Note 2 5 5" xfId="1129" xr:uid="{1C330366-CBF1-424C-BB34-CF3CA8B53840}"/>
    <cellStyle name="Note 2 5 5 2" xfId="1130" xr:uid="{A07BF086-BEC9-4EEE-B0E4-868117031125}"/>
    <cellStyle name="Note 2 5 6" xfId="1131" xr:uid="{032FEFD8-E004-4E7A-9916-247B1A585791}"/>
    <cellStyle name="Note 2 6" xfId="1132" xr:uid="{E29EB822-32CB-4129-89A9-098F5988F430}"/>
    <cellStyle name="Note 2 6 2" xfId="1133" xr:uid="{23E76CF6-4299-41F8-811A-A89A772EAA71}"/>
    <cellStyle name="Note 2 6 3" xfId="1134" xr:uid="{D3069D9A-D9B6-4341-A778-C8278F1F797E}"/>
    <cellStyle name="Note 2 6 3 2" xfId="1135" xr:uid="{7B2A94FF-AE41-4C39-A1AB-57385E3CD76C}"/>
    <cellStyle name="Note 2 6 4" xfId="1136" xr:uid="{B8AC4F96-A669-4ED3-86B1-51882200250C}"/>
    <cellStyle name="Note 2 7" xfId="1137" xr:uid="{5492D9F8-4873-427F-9276-2581E753F30C}"/>
    <cellStyle name="Note 2 7 2" xfId="1138" xr:uid="{17A8E5D7-F17D-4F59-AFC0-60A85CE1DC94}"/>
    <cellStyle name="Note 2 7 3" xfId="1139" xr:uid="{68FD0132-D498-4F18-9A5D-1F75B68C0816}"/>
    <cellStyle name="Note 2 7 3 2" xfId="1140" xr:uid="{2742680A-80F0-42FB-AE2D-65E0B2868259}"/>
    <cellStyle name="Note 2 7 4" xfId="1141" xr:uid="{88E3BC24-170E-4540-9316-C36D205B81D1}"/>
    <cellStyle name="Note 2 8" xfId="1142" xr:uid="{21884FEE-01C8-485E-9BD4-D39EF8BB2A61}"/>
    <cellStyle name="Note 2 9" xfId="1143" xr:uid="{29DB55D7-94D2-487B-AFEC-38F2C8EC89FC}"/>
    <cellStyle name="Note 2 9 2" xfId="1144" xr:uid="{B7DA2122-DBCB-4967-9482-B24FC7F47746}"/>
    <cellStyle name="Note 3" xfId="1145" xr:uid="{32A04292-D3E0-47BA-B783-24DEA61D88AA}"/>
    <cellStyle name="Note 3 10" xfId="1146" xr:uid="{47F846CB-233D-48F2-B74E-86731C2AC17A}"/>
    <cellStyle name="Note 3 2" xfId="1147" xr:uid="{596EF17F-8405-4895-9C2A-48393A9BBF4A}"/>
    <cellStyle name="Note 3 2 2" xfId="1148" xr:uid="{A0DD36FF-E7BC-4EFA-8FC7-C29E0798EAFE}"/>
    <cellStyle name="Note 3 2 2 2" xfId="1149" xr:uid="{DFD53125-2E39-44A6-8F23-4B69A268EB22}"/>
    <cellStyle name="Note 3 2 2 2 2" xfId="1150" xr:uid="{0519F6D9-F10E-441C-AF48-F36B0ECEB452}"/>
    <cellStyle name="Note 3 2 2 2 3" xfId="1151" xr:uid="{ED006C30-5CFC-4BCD-9F7A-D1CADDB81911}"/>
    <cellStyle name="Note 3 2 2 2 3 2" xfId="1152" xr:uid="{66247EDE-006C-416A-83AB-22E99F6EA8AB}"/>
    <cellStyle name="Note 3 2 2 2 4" xfId="1153" xr:uid="{07D76705-C9BE-4D8C-BD87-51AD9E5D89AC}"/>
    <cellStyle name="Note 3 2 2 3" xfId="1154" xr:uid="{81784686-9BE6-4227-A70F-5BBE8F6E7642}"/>
    <cellStyle name="Note 3 2 2 3 2" xfId="1155" xr:uid="{B9D14F4A-B8BE-491A-B017-0DE9D63D13E2}"/>
    <cellStyle name="Note 3 2 2 3 3" xfId="1156" xr:uid="{B70205AE-D131-40D8-850C-C59AF54C284A}"/>
    <cellStyle name="Note 3 2 2 3 3 2" xfId="1157" xr:uid="{33C4F48E-A70D-4EAB-A44F-4AA951164A28}"/>
    <cellStyle name="Note 3 2 2 3 4" xfId="1158" xr:uid="{4779C084-FEB7-4623-BB35-74E1893D6F27}"/>
    <cellStyle name="Note 3 2 2 4" xfId="1159" xr:uid="{98F821E5-D981-48BA-982A-AA5BD4E1EE33}"/>
    <cellStyle name="Note 3 2 2 5" xfId="1160" xr:uid="{490662FB-FC35-41B2-87A4-E2899A17F7F2}"/>
    <cellStyle name="Note 3 2 2 5 2" xfId="1161" xr:uid="{E6591A5A-9CA9-4FE9-9B8A-74C5402DE8BB}"/>
    <cellStyle name="Note 3 2 2 6" xfId="1162" xr:uid="{AEA171EE-1C7E-4CEF-AD55-82490BC35932}"/>
    <cellStyle name="Note 3 2 3" xfId="1163" xr:uid="{A3769863-856A-4EFF-B01C-9103ADA11AB1}"/>
    <cellStyle name="Note 3 2 3 2" xfId="1164" xr:uid="{A44937B4-0F4C-43D8-A9A5-3CED3E918753}"/>
    <cellStyle name="Note 3 2 3 3" xfId="1165" xr:uid="{F7ECAFF4-B079-4FCD-AC1A-EAF9EFFC92C8}"/>
    <cellStyle name="Note 3 2 3 3 2" xfId="1166" xr:uid="{AE40DA8A-E4D8-45EB-B819-53D06758966C}"/>
    <cellStyle name="Note 3 2 3 4" xfId="1167" xr:uid="{0BD13E84-2E6B-4BA1-98F8-56F05D4A9A9C}"/>
    <cellStyle name="Note 3 2 4" xfId="1168" xr:uid="{751E0ED7-1C65-4439-B5B2-23ABC2C2BF9B}"/>
    <cellStyle name="Note 3 2 4 2" xfId="1169" xr:uid="{F63DA3FB-2261-4400-93F6-651CC62E003F}"/>
    <cellStyle name="Note 3 2 4 3" xfId="1170" xr:uid="{FCBC80B3-A6DB-48B5-A478-3E756A6710FF}"/>
    <cellStyle name="Note 3 2 4 3 2" xfId="1171" xr:uid="{8E73CE71-AF2E-42F7-A7AA-A56B4140AF5D}"/>
    <cellStyle name="Note 3 2 4 4" xfId="1172" xr:uid="{ABEEA7EE-0EFC-4765-8520-D6B5B478BC4D}"/>
    <cellStyle name="Note 3 2 5" xfId="1173" xr:uid="{9BDB1762-13F8-4B1A-975E-B16E8861B3BA}"/>
    <cellStyle name="Note 3 2 6" xfId="1174" xr:uid="{11F40876-AF9A-4A40-8994-5F4E2A5E76B7}"/>
    <cellStyle name="Note 3 2 6 2" xfId="1175" xr:uid="{4A341531-67BC-482A-9000-70329D5EEAB8}"/>
    <cellStyle name="Note 3 2 7" xfId="1176" xr:uid="{81A56376-80B1-4310-B837-3583B4560A59}"/>
    <cellStyle name="Note 3 3" xfId="1177" xr:uid="{C6DB7E59-14AB-48AC-A481-AED05D04CDE1}"/>
    <cellStyle name="Note 3 3 2" xfId="1178" xr:uid="{BBFC7DAA-1BA5-4890-800B-1571BE20D520}"/>
    <cellStyle name="Note 3 3 2 2" xfId="1179" xr:uid="{DE8469D3-0B76-41A1-9CD1-2363314B2E88}"/>
    <cellStyle name="Note 3 3 2 3" xfId="1180" xr:uid="{4102942E-3657-459E-9C34-44DCD57C8D02}"/>
    <cellStyle name="Note 3 3 2 3 2" xfId="1181" xr:uid="{EB892F11-7871-4D07-9EDF-0BECEE69E9B9}"/>
    <cellStyle name="Note 3 3 2 4" xfId="1182" xr:uid="{12E365DF-2627-479C-9D50-B6B4A46FCA3F}"/>
    <cellStyle name="Note 3 3 3" xfId="1183" xr:uid="{E68985F9-DF25-49F7-B659-688D6FB38270}"/>
    <cellStyle name="Note 3 3 3 2" xfId="1184" xr:uid="{EC03EC68-8248-488B-BA0B-F0DA678A7DB0}"/>
    <cellStyle name="Note 3 3 3 3" xfId="1185" xr:uid="{5C9E0405-A1DC-41A9-8FFF-3877D7EE965B}"/>
    <cellStyle name="Note 3 3 3 3 2" xfId="1186" xr:uid="{325E9E31-0F82-459C-BD67-566DE6C7CFB1}"/>
    <cellStyle name="Note 3 3 3 4" xfId="1187" xr:uid="{E835BE39-4D31-408F-A57E-30797045769B}"/>
    <cellStyle name="Note 3 3 4" xfId="1188" xr:uid="{6DEC80D0-E60E-4355-B7E4-3E5DA76F578D}"/>
    <cellStyle name="Note 3 3 5" xfId="1189" xr:uid="{53E94D1F-AA00-4203-8A9E-7672096200E8}"/>
    <cellStyle name="Note 3 3 5 2" xfId="1190" xr:uid="{5E483BA9-EC01-48AE-A380-A9DFD8BCDCA9}"/>
    <cellStyle name="Note 3 3 6" xfId="1191" xr:uid="{002BB136-A9E5-40C9-9743-1D1672BAFB73}"/>
    <cellStyle name="Note 3 4" xfId="1192" xr:uid="{B5B9FDDB-52F9-4A6A-B139-43659472DD91}"/>
    <cellStyle name="Note 3 4 2" xfId="1193" xr:uid="{A0A0DBC1-2E95-4892-987E-3F9BF1DE29BE}"/>
    <cellStyle name="Note 3 4 2 2" xfId="1194" xr:uid="{57A073A3-E227-4490-9E80-E605892653D7}"/>
    <cellStyle name="Note 3 4 2 3" xfId="1195" xr:uid="{B59E3D29-6FBF-4B91-8E9B-D8502EBEC789}"/>
    <cellStyle name="Note 3 4 2 3 2" xfId="1196" xr:uid="{1B0DA146-B3E8-4831-8B83-FA1362A9F786}"/>
    <cellStyle name="Note 3 4 2 4" xfId="1197" xr:uid="{E7BABF9E-8B23-4780-9667-F3A9E9969CF1}"/>
    <cellStyle name="Note 3 4 3" xfId="1198" xr:uid="{57FE8928-0935-4B44-9BFA-2EC354420F17}"/>
    <cellStyle name="Note 3 4 3 2" xfId="1199" xr:uid="{8E5EE23C-D144-45BF-9ABB-B96C70842284}"/>
    <cellStyle name="Note 3 4 3 3" xfId="1200" xr:uid="{2B183F7E-B48F-47E0-86B0-B5D115845EA5}"/>
    <cellStyle name="Note 3 4 3 3 2" xfId="1201" xr:uid="{054A8DFC-E4E1-46B2-871F-7109815FFDBD}"/>
    <cellStyle name="Note 3 4 3 4" xfId="1202" xr:uid="{19E3B252-2430-4867-B3CD-D6D9DF0770E7}"/>
    <cellStyle name="Note 3 4 4" xfId="1203" xr:uid="{CD9A7BA9-FE3B-4B4E-8F09-5B84F16C700E}"/>
    <cellStyle name="Note 3 4 5" xfId="1204" xr:uid="{B170DE39-0FE1-4769-A2FE-2DE7C345E2D6}"/>
    <cellStyle name="Note 3 4 5 2" xfId="1205" xr:uid="{F7912481-3B1B-4649-BB3A-0C091DD16D05}"/>
    <cellStyle name="Note 3 4 6" xfId="1206" xr:uid="{FECACEA0-A50B-4F57-8725-CC7A2089EC99}"/>
    <cellStyle name="Note 3 5" xfId="1207" xr:uid="{7BBA960C-41CF-4DAD-B198-556603870979}"/>
    <cellStyle name="Note 3 5 2" xfId="1208" xr:uid="{A64A812C-509D-45C7-A08B-DC57062E761E}"/>
    <cellStyle name="Note 3 5 2 2" xfId="1209" xr:uid="{89DCA22B-786B-4858-8B98-A9BE1B38D7FE}"/>
    <cellStyle name="Note 3 5 2 3" xfId="1210" xr:uid="{14C074E3-7BAD-48F6-9A05-BC492472646D}"/>
    <cellStyle name="Note 3 5 2 3 2" xfId="1211" xr:uid="{64026468-42D4-4E02-BA6B-0E48F16439C6}"/>
    <cellStyle name="Note 3 5 2 4" xfId="1212" xr:uid="{1393ED62-679C-454F-BDE9-0CFA55277B10}"/>
    <cellStyle name="Note 3 5 3" xfId="1213" xr:uid="{0384F516-AA87-4425-9084-43F5A2EEDC98}"/>
    <cellStyle name="Note 3 5 3 2" xfId="1214" xr:uid="{ECB95B51-4D97-4EB5-A091-98F30711CF4A}"/>
    <cellStyle name="Note 3 5 3 3" xfId="1215" xr:uid="{EAEC8419-A4B4-41AB-8961-4A39F07979C0}"/>
    <cellStyle name="Note 3 5 3 3 2" xfId="1216" xr:uid="{CA991507-5244-421D-A01F-E32B18FB42EA}"/>
    <cellStyle name="Note 3 5 3 4" xfId="1217" xr:uid="{CE688B58-20C6-494E-92AA-EC3D1AA05C5D}"/>
    <cellStyle name="Note 3 5 4" xfId="1218" xr:uid="{ADA78696-715E-45A4-A1A7-2D235C86A43A}"/>
    <cellStyle name="Note 3 5 5" xfId="1219" xr:uid="{3788A30E-E7A5-4233-B87E-D0A2284008AD}"/>
    <cellStyle name="Note 3 5 5 2" xfId="1220" xr:uid="{AB60C8E0-5439-4CE2-90DD-62F8E74D9D4F}"/>
    <cellStyle name="Note 3 5 6" xfId="1221" xr:uid="{04500841-0C22-4357-AD8B-18DAC89B596A}"/>
    <cellStyle name="Note 3 6" xfId="1222" xr:uid="{13BAF4F4-DF07-4723-9992-B5A091443371}"/>
    <cellStyle name="Note 3 6 2" xfId="1223" xr:uid="{91A36098-48B0-41E5-B98E-4FB7CE022C05}"/>
    <cellStyle name="Note 3 6 3" xfId="1224" xr:uid="{C345B7CD-A9BC-45BD-A01D-FA38DCE7CFFE}"/>
    <cellStyle name="Note 3 6 3 2" xfId="1225" xr:uid="{83464AF8-5548-43D8-9691-676ED2B3F405}"/>
    <cellStyle name="Note 3 6 4" xfId="1226" xr:uid="{971B3361-71AC-4A54-B4A9-C46D8BEED499}"/>
    <cellStyle name="Note 3 7" xfId="1227" xr:uid="{ED63597F-0772-4BCF-B0C1-9F11F3751100}"/>
    <cellStyle name="Note 3 7 2" xfId="1228" xr:uid="{EE1AC53F-B4B7-4602-9CB4-EF8CB52026E6}"/>
    <cellStyle name="Note 3 7 3" xfId="1229" xr:uid="{235ACB29-5913-49ED-8CB1-D03D896E12AD}"/>
    <cellStyle name="Note 3 7 3 2" xfId="1230" xr:uid="{F92C17F2-E093-4F9B-8AED-35F35D0DF72B}"/>
    <cellStyle name="Note 3 7 4" xfId="1231" xr:uid="{A01B27A1-14C7-4AE9-8BBF-BECEFE263EB1}"/>
    <cellStyle name="Note 3 8" xfId="1232" xr:uid="{FDBF3F54-1CBE-4BF2-BE3F-D614B8A8CC92}"/>
    <cellStyle name="Note 3 9" xfId="1233" xr:uid="{8B4972B4-54D0-4125-BAE3-975726575FB4}"/>
    <cellStyle name="Note 3 9 2" xfId="1234" xr:uid="{2CB744E1-8A38-4ECA-AD5E-2B1E91A86B41}"/>
    <cellStyle name="Note 4" xfId="1235" xr:uid="{BAE70715-1D56-49E3-8834-0578646D5283}"/>
    <cellStyle name="Note 4 2" xfId="1236" xr:uid="{9216951E-9DE3-4299-BC61-B8048C29D10C}"/>
    <cellStyle name="Note 4 2 2" xfId="1237" xr:uid="{1ADEE6E4-8A9A-4F91-A31B-F3E7DD5B1835}"/>
    <cellStyle name="Note 4 2 2 2" xfId="1238" xr:uid="{5D283533-744A-4EFB-BD71-4708095B63D7}"/>
    <cellStyle name="Note 4 2 2 3" xfId="1239" xr:uid="{B6DE484E-261D-4225-B74E-592368B7BDE3}"/>
    <cellStyle name="Note 4 2 2 3 2" xfId="1240" xr:uid="{70E748AF-A90D-4835-A0E4-853DA8F5B323}"/>
    <cellStyle name="Note 4 2 2 4" xfId="1241" xr:uid="{72AD7667-2704-42DB-9A9C-16C48283D521}"/>
    <cellStyle name="Note 4 2 3" xfId="1242" xr:uid="{86128C3D-2C80-46E2-B6AA-1107DDFD6EE0}"/>
    <cellStyle name="Note 4 2 3 2" xfId="1243" xr:uid="{56FA1E89-C4BD-4382-AF4C-21BE885664E6}"/>
    <cellStyle name="Note 4 2 3 3" xfId="1244" xr:uid="{2A143C39-8428-42CF-B1CF-570CADA4E9C8}"/>
    <cellStyle name="Note 4 2 3 3 2" xfId="1245" xr:uid="{6350FAB9-9599-404A-8BDE-3D340AAB7B54}"/>
    <cellStyle name="Note 4 2 3 4" xfId="1246" xr:uid="{923B6E58-B76A-495C-89C4-6EB83A2E5648}"/>
    <cellStyle name="Note 4 2 4" xfId="1247" xr:uid="{5A025A2A-91A9-4003-AAD8-EB1D1379F9AE}"/>
    <cellStyle name="Note 4 2 5" xfId="1248" xr:uid="{3A408EA5-F6A0-43DE-9675-C34E09E718FF}"/>
    <cellStyle name="Note 4 2 5 2" xfId="1249" xr:uid="{111C41A2-07AC-4CE9-943E-8AE7BD1E8A13}"/>
    <cellStyle name="Note 4 2 6" xfId="1250" xr:uid="{B7C97F55-8D65-4D9B-A7B6-CF2B4C3BF473}"/>
    <cellStyle name="Note 4 3" xfId="1251" xr:uid="{FC3A0EF1-54D3-442A-99B4-7954E43D92EE}"/>
    <cellStyle name="Note 4 3 2" xfId="1252" xr:uid="{CB10F0E2-18D2-43C6-958F-441F49D02CF8}"/>
    <cellStyle name="Note 4 3 3" xfId="1253" xr:uid="{9E3AEA63-B968-411E-90BC-E731CE569E24}"/>
    <cellStyle name="Note 4 3 3 2" xfId="1254" xr:uid="{88B9D67C-50F8-4436-B337-BC46A96839D9}"/>
    <cellStyle name="Note 4 3 4" xfId="1255" xr:uid="{832C06F9-4ADD-408F-A266-D7BFD2898250}"/>
    <cellStyle name="Note 4 4" xfId="1256" xr:uid="{50BDD165-CC3A-4A71-B0C5-CC9BD00228BC}"/>
    <cellStyle name="Note 4 4 2" xfId="1257" xr:uid="{42080E9B-7685-4006-AFBB-51AD34B9369F}"/>
    <cellStyle name="Note 4 4 3" xfId="1258" xr:uid="{BC090786-4BD8-4E6C-B943-FD934EA7B85B}"/>
    <cellStyle name="Note 4 4 3 2" xfId="1259" xr:uid="{0AC8267A-F43A-465C-B6BE-80438E788726}"/>
    <cellStyle name="Note 4 4 4" xfId="1260" xr:uid="{1ED6F7AF-0A55-46B4-A295-F012CB5D2ABD}"/>
    <cellStyle name="Note 4 5" xfId="1261" xr:uid="{A137CFD7-C8FA-482F-B42B-B3526284B29A}"/>
    <cellStyle name="Note 4 6" xfId="1262" xr:uid="{D6B4756B-0CE6-4421-B429-C919D52DD058}"/>
    <cellStyle name="Note 4 6 2" xfId="1263" xr:uid="{58688B5D-19FB-4E58-B7D3-AB0EA23786D2}"/>
    <cellStyle name="Note 4 7" xfId="1264" xr:uid="{91CF4F13-30D4-46B6-9866-58203A958009}"/>
    <cellStyle name="Note 5" xfId="1265" xr:uid="{65B80759-12DA-45F3-A341-17436C618015}"/>
    <cellStyle name="Note 5 2" xfId="1266" xr:uid="{F8FAFB8E-22DA-4125-B715-3BCF20BF4F78}"/>
    <cellStyle name="Note 5 2 2" xfId="1267" xr:uid="{1FE8A4A6-43B7-455F-BBBE-F0EC91C60B23}"/>
    <cellStyle name="Note 5 2 3" xfId="1268" xr:uid="{4FE82DCF-DEAF-426E-BF6D-0FDFAADA4152}"/>
    <cellStyle name="Note 5 2 3 2" xfId="1269" xr:uid="{3EE33742-F928-4E12-8C83-E7B790341F3B}"/>
    <cellStyle name="Note 5 2 4" xfId="1270" xr:uid="{D7330488-5435-4F0F-99F6-5055FA309347}"/>
    <cellStyle name="Note 5 3" xfId="1271" xr:uid="{06041804-3E04-4287-8EF5-22A484927E1F}"/>
    <cellStyle name="Note 5 3 2" xfId="1272" xr:uid="{68341834-60B7-4314-BF63-442C29B1B4F5}"/>
    <cellStyle name="Note 5 3 3" xfId="1273" xr:uid="{A5703758-0F37-475B-BC24-0A4950694A74}"/>
    <cellStyle name="Note 5 3 3 2" xfId="1274" xr:uid="{1B38D882-5F5B-4F66-820D-777E9018E0D9}"/>
    <cellStyle name="Note 5 3 4" xfId="1275" xr:uid="{22E386FE-A4C5-4484-8394-7FE02DD9914A}"/>
    <cellStyle name="Note 5 4" xfId="1276" xr:uid="{5178B3FC-BFD6-4E5A-8810-4FB5020DE474}"/>
    <cellStyle name="Note 5 5" xfId="1277" xr:uid="{8A4F77D2-E4DA-4807-AD97-B33051CC92FD}"/>
    <cellStyle name="Note 5 5 2" xfId="1278" xr:uid="{E555768F-103F-4627-9E0D-441AAF0A14A7}"/>
    <cellStyle name="Note 5 6" xfId="1279" xr:uid="{A8515865-C279-4E4D-8150-D634759F7441}"/>
    <cellStyle name="Note 6" xfId="28" xr:uid="{136C529A-70ED-47EE-9E84-7743BDE67659}"/>
    <cellStyle name="Output 2" xfId="1280" xr:uid="{2AA379B1-4F1E-496F-954F-2409B6BDD3D3}"/>
    <cellStyle name="Output 3" xfId="1281" xr:uid="{4B691F3C-7C14-442E-9C47-ABDDBF91DB82}"/>
    <cellStyle name="Percent" xfId="3" builtinId="5"/>
    <cellStyle name="Percent 2" xfId="1282" xr:uid="{19715CD6-B51E-4407-928E-AFF812BA2649}"/>
    <cellStyle name="Percent 2 2" xfId="1283" xr:uid="{784ED0D5-278A-4AD5-AC10-E56C7A0813A4}"/>
    <cellStyle name="Percent 2 2 2" xfId="1284" xr:uid="{D7756915-09DA-476D-A156-0A55B6574FA8}"/>
    <cellStyle name="Percent 2 2 2 2" xfId="1285" xr:uid="{114E4199-09E1-4C6F-B3EE-C08EA48861F6}"/>
    <cellStyle name="Percent 2 2 2 3" xfId="1286" xr:uid="{19919A9F-BDCF-49B0-83B5-32B7D0026A3D}"/>
    <cellStyle name="Percent 2 2 2 3 2" xfId="1287" xr:uid="{174AB6CD-5146-4A59-AB82-A17DA4B3E6D9}"/>
    <cellStyle name="Percent 2 2 3" xfId="1288" xr:uid="{3C5C2EAC-7625-46AD-A669-97F4F5B60F3B}"/>
    <cellStyle name="Percent 2 2 3 2" xfId="1289" xr:uid="{527C2DA7-96DB-436D-9919-ACCD9FA53616}"/>
    <cellStyle name="Percent 2 2 4" xfId="1290" xr:uid="{F58FB532-69E4-4AE3-997A-582ACE7C8D94}"/>
    <cellStyle name="Percent 2 2 5" xfId="1291" xr:uid="{BFE2C963-A1F8-4CDE-B522-509F42724DF1}"/>
    <cellStyle name="Percent 2 2 5 2" xfId="1292" xr:uid="{32DA9154-5401-4255-8A4E-EE6DBE8A92C2}"/>
    <cellStyle name="Percent 2 3" xfId="1293" xr:uid="{C58993A2-F29A-4947-81BA-A9A02B97D925}"/>
    <cellStyle name="Percent 2 3 2" xfId="1294" xr:uid="{28C8B00D-6437-4FF0-8F7C-4D6752F40C83}"/>
    <cellStyle name="Percent 2 3 3" xfId="1295" xr:uid="{74C28DE8-8068-46D7-994F-C92C65A8BDE9}"/>
    <cellStyle name="Percent 2 3 3 2" xfId="1296" xr:uid="{6E4393E8-4EFB-4326-BAE1-BF2676185C2D}"/>
    <cellStyle name="Percent 2 4" xfId="1297" xr:uid="{012AEE10-00F6-43DA-9759-DCACB50D6391}"/>
    <cellStyle name="Percent 2 4 2" xfId="1298" xr:uid="{F18FCDA7-6711-4E07-90C9-AFC17E434084}"/>
    <cellStyle name="Percent 2 5" xfId="1299" xr:uid="{446019A6-3252-4E17-9071-D2E08EEFD4BE}"/>
    <cellStyle name="Percent 2 6" xfId="1300" xr:uid="{72F85BEE-BFC9-4033-8CA3-8F21EF5C600A}"/>
    <cellStyle name="Percent 2 6 2" xfId="1301" xr:uid="{4DDCF3C9-BB71-4A94-AFDB-02BE2E7F4D65}"/>
    <cellStyle name="Percent 3" xfId="1402" xr:uid="{9D1ACF93-E6FF-4357-9F73-90628D9E290C}"/>
    <cellStyle name="Percent 4" xfId="1414" xr:uid="{CFDCC869-6012-49BD-BFBD-940D283D5B4A}"/>
    <cellStyle name="Result" xfId="1302" xr:uid="{59A744C5-1FB7-4F3F-8C88-C53CAD18D17B}"/>
    <cellStyle name="Result2" xfId="1303" xr:uid="{1751CA00-BF28-411E-83D8-5E7C0FC63568}"/>
    <cellStyle name="rowfield" xfId="1419" xr:uid="{6AE45395-7118-45CE-801E-F75A5521128D}"/>
    <cellStyle name="Style1" xfId="1304" xr:uid="{6F69FC0D-24CB-4459-A27E-57C8E9BE35A6}"/>
    <cellStyle name="Style1 2" xfId="1305" xr:uid="{909C4928-CD7C-4BB2-B822-869CE456BC6A}"/>
    <cellStyle name="Style1 2 2" xfId="1306" xr:uid="{DA8DCC16-75FE-42D7-8606-9D2034219FA1}"/>
    <cellStyle name="Style1 3" xfId="1307" xr:uid="{FB420CEA-19B1-416A-9138-525DB6FBFFEE}"/>
    <cellStyle name="Style1 4" xfId="1308" xr:uid="{F3F69E9E-45C3-464F-A3E3-C7FEA5E657CA}"/>
    <cellStyle name="Style2" xfId="1309" xr:uid="{FC1EBEF1-EEC9-481C-ADE0-31BFAD48975D}"/>
    <cellStyle name="Style2 2" xfId="1310" xr:uid="{4129A7C1-C06F-4C85-94E8-D4D2E5426142}"/>
    <cellStyle name="Style2 2 2" xfId="1311" xr:uid="{9258480C-724A-42A5-96C8-61043F0FEB46}"/>
    <cellStyle name="Style2 3" xfId="1312" xr:uid="{5C150319-2C6A-487D-A414-380524B5EC97}"/>
    <cellStyle name="Style2 4" xfId="1313" xr:uid="{EFA77528-BDF0-49A5-88BB-E0278F86C173}"/>
    <cellStyle name="Style3" xfId="1314" xr:uid="{7F6CE73B-4EB0-47CC-83E6-ACFB5F3E06D1}"/>
    <cellStyle name="Style3 2" xfId="1315" xr:uid="{265FEF75-8497-477A-929A-4B93CD959A68}"/>
    <cellStyle name="Style3 2 2" xfId="1316" xr:uid="{A3B4812F-B001-4A4F-B321-11105B5A2241}"/>
    <cellStyle name="Style3 3" xfId="1317" xr:uid="{2AB2F1DA-6E08-4B0E-98B2-ED1E382C2459}"/>
    <cellStyle name="Style3 4" xfId="1318" xr:uid="{561ABDD2-5F88-4729-81D6-9C454588D1D6}"/>
    <cellStyle name="Style4" xfId="1319" xr:uid="{3383A5B9-5C4D-4D26-8DF4-D9BE9300D5AE}"/>
    <cellStyle name="Style4 2" xfId="1320" xr:uid="{C77FB213-7D92-453B-B66C-C5F7B68909B7}"/>
    <cellStyle name="Style4 2 2" xfId="1321" xr:uid="{C14B9D18-63D5-4FD5-B6F6-8234816EDE96}"/>
    <cellStyle name="Style4 3" xfId="1322" xr:uid="{806CE2B1-912E-4B6F-99FE-093281DE9217}"/>
    <cellStyle name="Style4 4" xfId="1323" xr:uid="{C231FC59-F86E-47B2-BF92-01AE95D44470}"/>
    <cellStyle name="Style5" xfId="1324" xr:uid="{90B674DD-E5BD-46E3-8040-29E3A7124D56}"/>
    <cellStyle name="Style5 2" xfId="36" xr:uid="{C8CA64F1-8942-4C3E-9532-48CD8DA8AB1A}"/>
    <cellStyle name="Style5 2 2" xfId="1325" xr:uid="{A224BFB2-E972-48F8-A7CB-46BC4DCD058D}"/>
    <cellStyle name="Style5 3" xfId="1326" xr:uid="{57FD7932-78F7-42C7-AFAC-9E4DEBD51647}"/>
    <cellStyle name="Style5 3 2" xfId="1327" xr:uid="{7A66D21A-9DAA-47B6-AF89-94AFE62DC087}"/>
    <cellStyle name="Style5 4" xfId="1328" xr:uid="{D6D6817B-AACE-4267-BC11-6BAC6A285562}"/>
    <cellStyle name="Style5 5" xfId="1329" xr:uid="{653F663F-2986-44A7-BD31-0B7EA97A5177}"/>
    <cellStyle name="Style5 6" xfId="1330" xr:uid="{88EE39CC-C628-4286-9D05-6CB24C534E7B}"/>
    <cellStyle name="Style6" xfId="1331" xr:uid="{AD66AEDB-1B6A-4A89-8393-489C86AB00D0}"/>
    <cellStyle name="Style6 2" xfId="1332" xr:uid="{C1950B02-3410-4A76-8207-C2EE1900173D}"/>
    <cellStyle name="Style6 2 2" xfId="1333" xr:uid="{CF5DDF33-5A7B-4206-B821-CD712763DBB8}"/>
    <cellStyle name="Style6 3" xfId="1334" xr:uid="{FDEA1976-A313-40B4-9517-25197AC5C246}"/>
    <cellStyle name="Style6 4" xfId="1335" xr:uid="{B6EA7655-9C45-4203-97BA-EFC391EE0D06}"/>
    <cellStyle name="Style7" xfId="1336" xr:uid="{A2845798-45FC-4D47-8C3D-41B8683E6D85}"/>
    <cellStyle name="Style7 2" xfId="1337" xr:uid="{83014A63-00D0-4A74-8C3D-EE727396FA4E}"/>
    <cellStyle name="Style7 2 2" xfId="1338" xr:uid="{209DAD6E-9953-4EC3-9CEC-36F101B8FE28}"/>
    <cellStyle name="Style7 3" xfId="1339" xr:uid="{7E1F6A2D-50D3-4106-BAF1-8559AC1F45C6}"/>
    <cellStyle name="Style8" xfId="1340" xr:uid="{1E0B12CC-39DA-493D-9992-AE42C9E75F20}"/>
    <cellStyle name="Style8 2" xfId="1341" xr:uid="{37D5E818-D679-4300-8592-EF9C8A7707FD}"/>
    <cellStyle name="Style8 2 2" xfId="1342" xr:uid="{0AF806E9-7430-4856-AB92-6A69E4157E64}"/>
    <cellStyle name="Style8 3" xfId="1343" xr:uid="{41EBD7AE-0122-4AD1-BE96-073FF0F1A8FC}"/>
    <cellStyle name="Title 2" xfId="1344" xr:uid="{B0FB6276-ABF5-422A-97F9-69B8B2C7C619}"/>
    <cellStyle name="Title 3" xfId="1345" xr:uid="{808458AA-6930-49D9-9457-6AAD3A202A20}"/>
    <cellStyle name="Total 2" xfId="1346" xr:uid="{BA25756F-C02A-436E-99EF-B21E3258E29A}"/>
    <cellStyle name="Total 3" xfId="1347" xr:uid="{B664734A-30E2-4FB2-8AD4-65BFDB224283}"/>
    <cellStyle name="Warning Text 2" xfId="1396" xr:uid="{991F1FEB-E4D7-4A4A-B86A-22664CD80A5E}"/>
  </cellStyles>
  <dxfs count="63">
    <dxf>
      <border>
        <left style="thin">
          <color rgb="FF4F81BD"/>
        </left>
      </border>
    </dxf>
    <dxf>
      <border>
        <left style="thin">
          <color rgb="FF4F81BD"/>
        </left>
      </border>
    </dxf>
    <dxf>
      <border>
        <top style="thin">
          <color rgb="FF4F81BD"/>
        </top>
      </border>
    </dxf>
    <dxf>
      <border>
        <top style="thin">
          <color rgb="FF4F81BD"/>
        </top>
      </border>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4F81BD"/>
        </left>
        <right style="thin">
          <color rgb="FF4F81BD"/>
        </right>
        <top style="thin">
          <color rgb="FF4F81BD"/>
        </top>
        <bottom style="thin">
          <color rgb="FF4F81BD"/>
        </bottom>
      </border>
    </dxf>
    <dxf>
      <border>
        <left style="thin">
          <color rgb="FF4F81BD"/>
        </left>
      </border>
    </dxf>
    <dxf>
      <border>
        <left style="thin">
          <color rgb="FF4F81BD"/>
        </left>
      </border>
    </dxf>
    <dxf>
      <border>
        <top style="thin">
          <color rgb="FF4F81BD"/>
        </top>
      </border>
    </dxf>
    <dxf>
      <border>
        <top style="thin">
          <color rgb="FF4F81BD"/>
        </top>
      </border>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4F81BD"/>
        </left>
        <right style="thin">
          <color rgb="FF4F81BD"/>
        </right>
        <top style="thin">
          <color rgb="FF4F81BD"/>
        </top>
        <bottom style="thin">
          <color rgb="FF4F81BD"/>
        </bottom>
      </border>
    </dxf>
    <dxf>
      <border>
        <left style="thin">
          <color rgb="FF4F81BD"/>
        </left>
      </border>
    </dxf>
    <dxf>
      <border>
        <left style="thin">
          <color rgb="FF4F81BD"/>
        </left>
      </border>
    </dxf>
    <dxf>
      <border>
        <top style="thin">
          <color rgb="FF4F81BD"/>
        </top>
      </border>
    </dxf>
    <dxf>
      <border>
        <top style="thin">
          <color rgb="FF4F81BD"/>
        </top>
      </border>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4F81BD"/>
        </left>
        <right style="thin">
          <color rgb="FF4F81BD"/>
        </right>
        <top style="thin">
          <color rgb="FF4F81BD"/>
        </top>
        <bottom style="thin">
          <color rgb="FF4F81BD"/>
        </bottom>
      </border>
    </dxf>
    <dxf>
      <border>
        <left style="thin">
          <color rgb="FF4F81BD"/>
        </left>
      </border>
    </dxf>
    <dxf>
      <border>
        <left style="thin">
          <color rgb="FF4F81BD"/>
        </left>
      </border>
    </dxf>
    <dxf>
      <border>
        <top style="thin">
          <color rgb="FF4F81BD"/>
        </top>
      </border>
    </dxf>
    <dxf>
      <border>
        <top style="thin">
          <color rgb="FF4F81BD"/>
        </top>
      </border>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4F81BD"/>
        </left>
        <right style="thin">
          <color rgb="FF4F81BD"/>
        </right>
        <top style="thin">
          <color rgb="FF4F81BD"/>
        </top>
        <bottom style="thin">
          <color rgb="FF4F81BD"/>
        </bottom>
      </border>
    </dxf>
    <dxf>
      <border>
        <left style="thin">
          <color rgb="FF4F81BD"/>
        </left>
      </border>
    </dxf>
    <dxf>
      <border>
        <left style="thin">
          <color rgb="FF4F81BD"/>
        </left>
      </border>
    </dxf>
    <dxf>
      <border>
        <top style="thin">
          <color rgb="FF4F81BD"/>
        </top>
      </border>
    </dxf>
    <dxf>
      <border>
        <top style="thin">
          <color rgb="FF4F81BD"/>
        </top>
      </border>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4F81BD"/>
        </left>
        <right style="thin">
          <color rgb="FF4F81BD"/>
        </right>
        <top style="thin">
          <color rgb="FF4F81BD"/>
        </top>
        <bottom style="thin">
          <color rgb="FF4F81BD"/>
        </bottom>
      </border>
    </dxf>
    <dxf>
      <border>
        <left style="thin">
          <color rgb="FF4F81BD"/>
        </left>
      </border>
    </dxf>
    <dxf>
      <border>
        <left style="thin">
          <color rgb="FF4F81BD"/>
        </left>
      </border>
    </dxf>
    <dxf>
      <border>
        <top style="thin">
          <color rgb="FF4F81BD"/>
        </top>
      </border>
    </dxf>
    <dxf>
      <border>
        <top style="thin">
          <color rgb="FF4F81BD"/>
        </top>
      </border>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4F81BD"/>
        </left>
        <right style="thin">
          <color rgb="FF4F81BD"/>
        </right>
        <top style="thin">
          <color rgb="FF4F81BD"/>
        </top>
        <bottom style="thin">
          <color rgb="FF4F81BD"/>
        </bottom>
      </border>
    </dxf>
    <dxf>
      <border>
        <left style="thin">
          <color rgb="FF4F81BD"/>
        </left>
      </border>
    </dxf>
    <dxf>
      <border>
        <left style="thin">
          <color rgb="FF4F81BD"/>
        </left>
      </border>
    </dxf>
    <dxf>
      <border>
        <top style="thin">
          <color rgb="FF4F81BD"/>
        </top>
      </border>
    </dxf>
    <dxf>
      <border>
        <top style="thin">
          <color rgb="FF4F81BD"/>
        </top>
      </border>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4F81BD"/>
        </left>
        <right style="thin">
          <color rgb="FF4F81BD"/>
        </right>
        <top style="thin">
          <color rgb="FF4F81BD"/>
        </top>
        <bottom style="thin">
          <color rgb="FF4F81BD"/>
        </bottom>
      </border>
    </dxf>
  </dxfs>
  <tableStyles count="8" defaultTableStyle="TableStyleMedium2" defaultPivotStyle="PivotStyleLight16">
    <tableStyle name="Table Style 1" pivot="0" count="0" xr9:uid="{5C03126D-2856-49C8-BAEC-268402DB58AA}"/>
    <tableStyle name="TableStyleLight9 2" pivot="0" count="9" xr9:uid="{9B5874B0-0FE0-4F2D-81C3-4BDD06790574}">
      <tableStyleElement type="wholeTable" dxfId="62"/>
      <tableStyleElement type="headerRow" dxfId="61"/>
      <tableStyleElement type="totalRow" dxfId="60"/>
      <tableStyleElement type="firstColumn" dxfId="59"/>
      <tableStyleElement type="lastColumn" dxfId="58"/>
      <tableStyleElement type="firstRowStripe" dxfId="57"/>
      <tableStyleElement type="secondRowStripe" dxfId="56"/>
      <tableStyleElement type="firstColumnStripe" dxfId="55"/>
      <tableStyleElement type="secondColumnStripe" dxfId="54"/>
    </tableStyle>
    <tableStyle name="TableStyleLight9 3" pivot="0" count="9" xr9:uid="{433469AD-1295-4931-BB59-178CD0ED7EAE}">
      <tableStyleElement type="wholeTable" dxfId="53"/>
      <tableStyleElement type="headerRow" dxfId="52"/>
      <tableStyleElement type="totalRow" dxfId="51"/>
      <tableStyleElement type="firstColumn" dxfId="50"/>
      <tableStyleElement type="lastColumn" dxfId="49"/>
      <tableStyleElement type="firstRowStripe" dxfId="48"/>
      <tableStyleElement type="secondRowStripe" dxfId="47"/>
      <tableStyleElement type="firstColumnStripe" dxfId="46"/>
      <tableStyleElement type="secondColumnStripe" dxfId="45"/>
    </tableStyle>
    <tableStyle name="TableStyleLight9 4" pivot="0" count="9" xr9:uid="{D367F85B-F868-4541-BD62-2D41B08CA9FA}">
      <tableStyleElement type="wholeTable" dxfId="44"/>
      <tableStyleElement type="headerRow" dxfId="43"/>
      <tableStyleElement type="totalRow" dxfId="42"/>
      <tableStyleElement type="firstColumn" dxfId="41"/>
      <tableStyleElement type="lastColumn" dxfId="40"/>
      <tableStyleElement type="firstRowStripe" dxfId="39"/>
      <tableStyleElement type="secondRowStripe" dxfId="38"/>
      <tableStyleElement type="firstColumnStripe" dxfId="37"/>
      <tableStyleElement type="secondColumnStripe" dxfId="36"/>
    </tableStyle>
    <tableStyle name="TableStyleLight9 5" pivot="0" count="9" xr9:uid="{B5A262F1-5464-455B-8593-2130282F1C8F}">
      <tableStyleElement type="wholeTable" dxfId="35"/>
      <tableStyleElement type="headerRow" dxfId="34"/>
      <tableStyleElement type="totalRow" dxfId="33"/>
      <tableStyleElement type="firstColumn" dxfId="32"/>
      <tableStyleElement type="lastColumn" dxfId="31"/>
      <tableStyleElement type="firstRowStripe" dxfId="30"/>
      <tableStyleElement type="secondRowStripe" dxfId="29"/>
      <tableStyleElement type="firstColumnStripe" dxfId="28"/>
      <tableStyleElement type="secondColumnStripe" dxfId="27"/>
    </tableStyle>
    <tableStyle name="TableStyleLight9 6" pivot="0" count="9" xr9:uid="{6FED8581-D40A-46AD-9345-DAA8E8C223B9}">
      <tableStyleElement type="wholeTable" dxfId="26"/>
      <tableStyleElement type="headerRow" dxfId="25"/>
      <tableStyleElement type="totalRow" dxfId="24"/>
      <tableStyleElement type="firstColumn" dxfId="23"/>
      <tableStyleElement type="lastColumn" dxfId="22"/>
      <tableStyleElement type="firstRowStripe" dxfId="21"/>
      <tableStyleElement type="secondRowStripe" dxfId="20"/>
      <tableStyleElement type="firstColumnStripe" dxfId="19"/>
      <tableStyleElement type="secondColumnStripe" dxfId="18"/>
    </tableStyle>
    <tableStyle name="TableStyleLight9 7" pivot="0" count="9" xr9:uid="{4A9BCA60-488D-4DA3-9580-0318A89A7A4D}">
      <tableStyleElement type="wholeTable" dxfId="17"/>
      <tableStyleElement type="headerRow" dxfId="16"/>
      <tableStyleElement type="totalRow" dxfId="15"/>
      <tableStyleElement type="firstColumn" dxfId="14"/>
      <tableStyleElement type="lastColumn" dxfId="13"/>
      <tableStyleElement type="firstRowStripe" dxfId="12"/>
      <tableStyleElement type="secondRowStripe" dxfId="11"/>
      <tableStyleElement type="firstColumnStripe" dxfId="10"/>
      <tableStyleElement type="secondColumnStripe" dxfId="9"/>
    </tableStyle>
    <tableStyle name="TableStyleLight9 8" pivot="0" count="9" xr9:uid="{738021F0-7EB8-438E-B2F7-04C4FC4EAB17}">
      <tableStyleElement type="wholeTable" dxfId="8"/>
      <tableStyleElement type="headerRow" dxfId="7"/>
      <tableStyleElement type="totalRow" dxfId="6"/>
      <tableStyleElement type="firstColumn" dxfId="5"/>
      <tableStyleElement type="lastColumn" dxfId="4"/>
      <tableStyleElement type="firstRowStripe" dxfId="3"/>
      <tableStyleElement type="secondRowStripe" dxfId="2"/>
      <tableStyleElement type="firstColumnStripe" dxfId="1"/>
      <tableStyleElement type="secondColumnStripe" dxfId="0"/>
    </tableStyle>
  </tableStyles>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5A5A334-D27E-98ED-74FD-8A9A7569E23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A52EF11-CA6C-BBB6-29D2-A0A50F673FC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85E8CA68-9044-4870-9E3E-9CE38F0CAB21}"/>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1DA8333-60D6-5AC2-5D84-9684D660AD8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76490B51-6F5C-49C6-A434-9C44752950F9}"/>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B5F671D-63FB-0258-0CC5-9588D1DD190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73DD10AE-2BB8-427D-BBCA-B4C7CFA1EB25}"/>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6B5CE5D7-6DEF-74DE-457B-0112F5E5ACF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A7469458-973F-4ADC-A6AD-9FBF01FEFD26}"/>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1E70253-9351-8DD0-F714-F6C45C18E2A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C7D8F6A5-8A79-47FF-B6BF-D641931524D9}"/>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F3DAEB1-D5DA-06DE-8A75-2F55A0F8D60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926DB871-4385-445A-9208-C5435E2771CB}"/>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7FA6FBD-8D00-C3FE-E1F9-11A16E14E01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B9DD2387-A200-4E69-B94A-C8F1E9A9194D}"/>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CBACAF1-FC20-A90E-12FC-5D11AFB7A48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X17A0T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B47D97A5-5F2A-4ABB-BCD5-5D408112FF56}"/>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DED9559-83A8-5250-2716-7D8B8ED688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X18A0T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18647AE9-B23E-4002-B71F-D2450674F4DD}"/>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B224A5F-31C1-4BA7-0451-4F2E2F46A87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X19A0T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34279263-3E58-4983-AB36-16FB85524290}"/>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0901D5D-5ECE-6876-5FAB-31B9A7E02B6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469BB2F5-54D4-4AF1-8DB0-D88600FD287E}"/>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C2724A0-07FD-A41E-7C5E-8DF7DC6198F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11FEB8C3-C632-48FE-A62E-AA4C230C9C07}"/>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D5085376-7022-521B-0C0E-E6A1F1B1339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93ED4FE2-32E7-4B13-A5DB-D306F0601270}"/>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CC11CB7-9F93-8FF9-1852-E4965D39CA5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6DA921F7-EE61-461E-881C-C0C6D49E6FD7}"/>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09D69C3-9A2E-7798-30B9-8C78E05F0F4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B06842FC-5491-4E34-A90A-83A8822CA092}"/>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926AD2A-2F10-66C9-19C3-444631949BF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73F99398-3122-49A7-AC21-1987BB017D9E}"/>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58E6B55-6298-BD80-0C9F-F756A503FFD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X7A0T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739894BF-DD4E-4F0F-9E26-43509DD3ACAA}"/>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25FDEEA-3602-12FA-2C17-1D583B7195B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X8A0T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DA0E969A-3B82-41EC-AF9E-4542DE5D2AAE}"/>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D489C65-697E-1FCB-E55D-909EA0F451B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X9A0T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1D144528-0464-4B51-A137-4F3E5934AC9D}"/>
            </a:ext>
          </a:extLst>
        </xdr:cNvPr>
        <xdr:cNvSpPr txBox="1"/>
      </xdr:nvSpPr>
      <xdr:spPr>
        <a:xfrm>
          <a:off x="6350" y="6350"/>
          <a:ext cx="57150" cy="9624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7786A-D9DB-459A-916F-EBD75190A41F}">
  <dimension ref="A1:B34"/>
  <sheetViews>
    <sheetView showGridLines="0" tabSelected="1" zoomScale="80" zoomScaleNormal="80" zoomScaleSheetLayoutView="100" workbookViewId="0">
      <selection activeCell="B36" sqref="B36"/>
    </sheetView>
  </sheetViews>
  <sheetFormatPr defaultRowHeight="14.5"/>
  <cols>
    <col min="1" max="1" width="14.1796875" style="7" customWidth="1"/>
    <col min="2" max="2" width="164.7265625" style="7" bestFit="1" customWidth="1"/>
  </cols>
  <sheetData>
    <row r="1" spans="1:2" ht="20">
      <c r="A1" s="72" t="s">
        <v>0</v>
      </c>
    </row>
    <row r="2" spans="1:2" ht="15.5">
      <c r="A2" s="1"/>
    </row>
    <row r="3" spans="1:2" ht="17.5">
      <c r="A3" s="73" t="s">
        <v>1</v>
      </c>
    </row>
    <row r="4" spans="1:2" s="78" customFormat="1" ht="15.5">
      <c r="A4" s="79" t="s">
        <v>2</v>
      </c>
      <c r="B4" s="80"/>
    </row>
    <row r="5" spans="1:2">
      <c r="A5" s="355" t="s">
        <v>3</v>
      </c>
      <c r="B5" s="7" t="s">
        <v>4</v>
      </c>
    </row>
    <row r="6" spans="1:2">
      <c r="A6" s="355" t="s">
        <v>5</v>
      </c>
      <c r="B6" s="7" t="s">
        <v>6</v>
      </c>
    </row>
    <row r="7" spans="1:2">
      <c r="A7" s="355" t="s">
        <v>7</v>
      </c>
      <c r="B7" s="7" t="s">
        <v>8</v>
      </c>
    </row>
    <row r="8" spans="1:2">
      <c r="A8" s="74"/>
    </row>
    <row r="9" spans="1:2" ht="17.5">
      <c r="A9" s="73" t="s">
        <v>9</v>
      </c>
    </row>
    <row r="10" spans="1:2" s="78" customFormat="1" ht="15.5">
      <c r="A10" s="79" t="s">
        <v>10</v>
      </c>
      <c r="B10" s="80"/>
    </row>
    <row r="11" spans="1:2">
      <c r="A11" s="355" t="s">
        <v>11</v>
      </c>
      <c r="B11" s="7" t="s">
        <v>12</v>
      </c>
    </row>
    <row r="12" spans="1:2" s="78" customFormat="1" ht="15.5">
      <c r="A12" s="81" t="s">
        <v>13</v>
      </c>
      <c r="B12" s="80"/>
    </row>
    <row r="13" spans="1:2">
      <c r="A13" s="355" t="s">
        <v>14</v>
      </c>
      <c r="B13" s="7" t="s">
        <v>15</v>
      </c>
    </row>
    <row r="14" spans="1:2">
      <c r="A14" s="355" t="s">
        <v>16</v>
      </c>
      <c r="B14" s="7" t="s">
        <v>17</v>
      </c>
    </row>
    <row r="15" spans="1:2">
      <c r="A15" s="355" t="s">
        <v>18</v>
      </c>
      <c r="B15" s="7" t="s">
        <v>19</v>
      </c>
    </row>
    <row r="16" spans="1:2">
      <c r="A16" s="355" t="s">
        <v>20</v>
      </c>
      <c r="B16" s="7" t="s">
        <v>21</v>
      </c>
    </row>
    <row r="17" spans="1:2">
      <c r="A17" s="355" t="s">
        <v>22</v>
      </c>
      <c r="B17" s="7" t="s">
        <v>23</v>
      </c>
    </row>
    <row r="18" spans="1:2">
      <c r="A18" s="355" t="s">
        <v>24</v>
      </c>
      <c r="B18" s="7" t="s">
        <v>25</v>
      </c>
    </row>
    <row r="19" spans="1:2">
      <c r="A19" s="355" t="s">
        <v>26</v>
      </c>
      <c r="B19" s="7" t="s">
        <v>27</v>
      </c>
    </row>
    <row r="20" spans="1:2">
      <c r="A20" s="75"/>
    </row>
    <row r="21" spans="1:2" ht="17.5">
      <c r="A21" s="73" t="s">
        <v>28</v>
      </c>
    </row>
    <row r="22" spans="1:2" s="78" customFormat="1" ht="15.5">
      <c r="A22" s="81" t="s">
        <v>29</v>
      </c>
      <c r="B22" s="80"/>
    </row>
    <row r="23" spans="1:2">
      <c r="A23" s="356" t="s">
        <v>30</v>
      </c>
      <c r="B23" s="7" t="s">
        <v>31</v>
      </c>
    </row>
    <row r="24" spans="1:2">
      <c r="A24" s="355" t="s">
        <v>32</v>
      </c>
      <c r="B24" s="7" t="s">
        <v>33</v>
      </c>
    </row>
    <row r="25" spans="1:2">
      <c r="A25" s="355" t="s">
        <v>34</v>
      </c>
      <c r="B25" s="7" t="s">
        <v>35</v>
      </c>
    </row>
    <row r="26" spans="1:2">
      <c r="A26" s="75"/>
    </row>
    <row r="27" spans="1:2" ht="17.5">
      <c r="A27" s="73" t="s">
        <v>36</v>
      </c>
    </row>
    <row r="28" spans="1:2" s="78" customFormat="1" ht="15.5">
      <c r="A28" s="81" t="s">
        <v>37</v>
      </c>
      <c r="B28" s="80"/>
    </row>
    <row r="29" spans="1:2">
      <c r="A29" s="355" t="s">
        <v>38</v>
      </c>
      <c r="B29" s="7" t="s">
        <v>39</v>
      </c>
    </row>
    <row r="30" spans="1:2">
      <c r="A30" s="355" t="s">
        <v>40</v>
      </c>
      <c r="B30" s="7" t="s">
        <v>41</v>
      </c>
    </row>
    <row r="31" spans="1:2">
      <c r="A31" s="355" t="s">
        <v>42</v>
      </c>
      <c r="B31" s="7" t="s">
        <v>43</v>
      </c>
    </row>
    <row r="32" spans="1:2">
      <c r="A32" s="356" t="s">
        <v>44</v>
      </c>
      <c r="B32" s="7" t="s">
        <v>45</v>
      </c>
    </row>
    <row r="33" spans="1:2">
      <c r="A33" s="355" t="s">
        <v>46</v>
      </c>
      <c r="B33" s="7" t="s">
        <v>47</v>
      </c>
    </row>
    <row r="34" spans="1:2">
      <c r="A34" s="2" t="s">
        <v>48</v>
      </c>
      <c r="B34" s="7" t="s">
        <v>49</v>
      </c>
    </row>
  </sheetData>
  <hyperlinks>
    <hyperlink ref="A5" location="'4.1.1'!A1" display="Measure 4.1.1" xr:uid="{03E704CB-C792-4CFB-880F-0000C636E4ED}"/>
    <hyperlink ref="A6" location="'4.1.2'!A1" display="Measure 4.1.2" xr:uid="{86D65A1F-4AC1-453E-A9F6-358D1A15A85D}"/>
    <hyperlink ref="A7" location="'4.1.3'!A1" display="Measure 4.1.3" xr:uid="{CD3937A6-04A7-4CBA-8CBB-3890CFAEF44E}"/>
    <hyperlink ref="A11" location="'5.1.1'!A1" display="Measure 5.1.1" xr:uid="{C873E1D0-8377-4D24-B187-30116ED39689}"/>
    <hyperlink ref="A13" location="'5.2.1'!A1" display="Measure 5.2.1" xr:uid="{5F82A830-84E0-48AF-B683-5FEC35268B0A}"/>
    <hyperlink ref="A14" location="'5.2.2'!A1" display="Measure 5.2.2" xr:uid="{CB859741-C105-4758-85C9-8C96077DC116}"/>
    <hyperlink ref="A15" location="'5.2.3'!A1" display="Measure 5.2.3" xr:uid="{BB6E2D4F-F74C-4D86-B83C-CF1C782B078F}"/>
    <hyperlink ref="A16" location="'5.2.4'!A1" display="Measure 5.2.4" xr:uid="{7F542A7D-8326-42EE-9FE4-36C38017BE8D}"/>
    <hyperlink ref="A17" location="'5.2.5'!A1" display="Measure 5.2.5" xr:uid="{BDC589AF-33AA-4E85-A9D6-43168978C182}"/>
    <hyperlink ref="A18" location="'5.2.6'!A1" display="Measure 5.2.6" xr:uid="{6B5DC317-B7F8-47B3-A7FE-60A8DE0F440C}"/>
    <hyperlink ref="A19" location="'5.2.7'!A1" display="Measure 5.2.7" xr:uid="{78F0559E-E89E-488A-A719-F903E038CE01}"/>
    <hyperlink ref="A23" location="'6.1.1'!A1" display="Measure 6.1.1" xr:uid="{E394BF10-FF42-42DB-BCB5-5ED12CC9377D}"/>
    <hyperlink ref="A24" location="'6.1.2'!A1" display="Measure 6.1.2" xr:uid="{5C5721C0-6BA6-4E3C-B8B7-E3AA5554172E}"/>
    <hyperlink ref="A25" location="'6.1.3'!A1" display="Measure 6.1.3" xr:uid="{D841F0D8-F3CA-45CA-9328-DFCEF0DFF0AF}"/>
    <hyperlink ref="A29" location="'7.1.1'!A1" display="Measure 7.1.1" xr:uid="{84C54196-F2A6-445C-8207-08AF704810F6}"/>
    <hyperlink ref="A30" location="'7.1.2'!A1" display="Measure 7.1.2" xr:uid="{03CD1A15-830D-47D5-80F3-5251EB97C286}"/>
    <hyperlink ref="A31" location="'7.1.3'!A1" display="Measure 7.1.3" xr:uid="{A04B3A3D-5EC7-44DF-8F95-03FAB60FBBD6}"/>
    <hyperlink ref="A32" location="'7.1.4'!A1" display="Measure 7.1.4" xr:uid="{284BF329-A173-46B7-84EF-6F51BA96BB7C}"/>
    <hyperlink ref="A33" location="'7.1.5'!A1" display="Measure 7.1.5" xr:uid="{A1AA911D-4E5D-4D90-B4B1-CB92623BEFB5}"/>
    <hyperlink ref="A34" location="'7.1.6'!A1" display="Measure 7.1.6" xr:uid="{F954C201-E338-4D33-ACBF-6141BA2EBF82}"/>
  </hyperlinks>
  <pageMargins left="0.7" right="0.7" top="0.75" bottom="0.75" header="0.3" footer="0.3"/>
  <pageSetup paperSize="9" scale="68" orientation="landscape" r:id="rId1"/>
  <headerFooter>
    <oddFooter>&amp;L&amp;1#&amp;"Calibri"&amp;11&amp;K000000OFFICIAL: Sensitive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399B4-5713-481A-A326-3C167F227DEC}">
  <dimension ref="A1:F49"/>
  <sheetViews>
    <sheetView showGridLines="0" zoomScaleNormal="100" zoomScaleSheetLayoutView="110" workbookViewId="0">
      <selection sqref="A1:A1048576"/>
    </sheetView>
  </sheetViews>
  <sheetFormatPr defaultRowHeight="14.5"/>
  <cols>
    <col min="1" max="1" width="6.453125" customWidth="1"/>
    <col min="2" max="2" width="16.1796875" customWidth="1"/>
    <col min="3" max="3" width="18.1796875" customWidth="1"/>
    <col min="4" max="4" width="20" customWidth="1"/>
    <col min="5" max="5" width="22" customWidth="1"/>
    <col min="6" max="6" width="25" customWidth="1"/>
  </cols>
  <sheetData>
    <row r="1" spans="1:6">
      <c r="A1" s="2" t="s">
        <v>50</v>
      </c>
    </row>
    <row r="2" spans="1:6">
      <c r="B2" s="63" t="s">
        <v>134</v>
      </c>
    </row>
    <row r="3" spans="1:6" ht="47">
      <c r="B3" s="254" t="s">
        <v>135</v>
      </c>
      <c r="C3" s="254" t="s">
        <v>136</v>
      </c>
      <c r="D3" s="254" t="s">
        <v>137</v>
      </c>
      <c r="E3" s="254" t="s">
        <v>138</v>
      </c>
      <c r="F3" s="254" t="s">
        <v>139</v>
      </c>
    </row>
    <row r="4" spans="1:6">
      <c r="B4" s="29" t="s">
        <v>140</v>
      </c>
      <c r="C4" s="29">
        <v>2018</v>
      </c>
      <c r="D4" s="255">
        <v>114.3</v>
      </c>
      <c r="E4" s="256">
        <v>16562.099999999999</v>
      </c>
      <c r="F4" s="257">
        <v>7.0000000000000001E-3</v>
      </c>
    </row>
    <row r="5" spans="1:6">
      <c r="B5" s="25"/>
      <c r="C5" s="25">
        <v>2019</v>
      </c>
      <c r="D5" s="89">
        <v>123.9</v>
      </c>
      <c r="E5" s="252">
        <v>17482.8</v>
      </c>
      <c r="F5" s="253">
        <v>7.0000000000000001E-3</v>
      </c>
    </row>
    <row r="6" spans="1:6">
      <c r="B6" s="25"/>
      <c r="C6" s="25">
        <v>2020</v>
      </c>
      <c r="D6" s="89">
        <v>148.80000000000001</v>
      </c>
      <c r="E6" s="252">
        <v>18156.099999999999</v>
      </c>
      <c r="F6" s="253">
        <v>8.0000000000000002E-3</v>
      </c>
    </row>
    <row r="7" spans="1:6">
      <c r="B7" s="25"/>
      <c r="C7" s="25">
        <v>2021</v>
      </c>
      <c r="D7" s="89">
        <v>143.6</v>
      </c>
      <c r="E7" s="252">
        <v>18969.7</v>
      </c>
      <c r="F7" s="253">
        <v>8.0000000000000002E-3</v>
      </c>
    </row>
    <row r="8" spans="1:6">
      <c r="B8" s="25"/>
      <c r="C8" s="25">
        <v>2022</v>
      </c>
      <c r="D8" s="89">
        <v>122.7</v>
      </c>
      <c r="E8" s="252">
        <v>19950.7</v>
      </c>
      <c r="F8" s="253">
        <v>6.0000000000000001E-3</v>
      </c>
    </row>
    <row r="9" spans="1:6">
      <c r="B9" s="25"/>
      <c r="C9" s="25">
        <v>2023</v>
      </c>
      <c r="D9" s="89">
        <v>117.8</v>
      </c>
      <c r="E9" s="252">
        <v>21630.5</v>
      </c>
      <c r="F9" s="253">
        <v>5.0000000000000001E-3</v>
      </c>
    </row>
    <row r="10" spans="1:6">
      <c r="B10" s="25"/>
      <c r="C10" s="25">
        <v>2024</v>
      </c>
      <c r="D10" s="89">
        <v>163.4</v>
      </c>
      <c r="E10" s="252">
        <v>24018.9</v>
      </c>
      <c r="F10" s="253">
        <v>7.0000000000000001E-3</v>
      </c>
    </row>
    <row r="11" spans="1:6">
      <c r="B11" s="29" t="s">
        <v>141</v>
      </c>
      <c r="C11" s="29">
        <v>2018</v>
      </c>
      <c r="D11" s="255">
        <v>65.900000000000006</v>
      </c>
      <c r="E11" s="256">
        <v>42686.8</v>
      </c>
      <c r="F11" s="257">
        <v>2E-3</v>
      </c>
    </row>
    <row r="12" spans="1:6">
      <c r="B12" s="25"/>
      <c r="C12" s="25">
        <v>2019</v>
      </c>
      <c r="D12" s="89">
        <v>70.5</v>
      </c>
      <c r="E12" s="252">
        <v>43483</v>
      </c>
      <c r="F12" s="253">
        <v>2E-3</v>
      </c>
    </row>
    <row r="13" spans="1:6">
      <c r="B13" s="25"/>
      <c r="C13" s="25">
        <v>2020</v>
      </c>
      <c r="D13" s="89">
        <v>83.5</v>
      </c>
      <c r="E13" s="252">
        <v>44407.6</v>
      </c>
      <c r="F13" s="253">
        <v>2E-3</v>
      </c>
    </row>
    <row r="14" spans="1:6">
      <c r="B14" s="25"/>
      <c r="C14" s="25">
        <v>2021</v>
      </c>
      <c r="D14" s="89">
        <v>90.2</v>
      </c>
      <c r="E14" s="252">
        <v>46546.1</v>
      </c>
      <c r="F14" s="253">
        <v>2E-3</v>
      </c>
    </row>
    <row r="15" spans="1:6">
      <c r="B15" s="25"/>
      <c r="C15" s="25">
        <v>2022</v>
      </c>
      <c r="D15" s="89">
        <v>73.3</v>
      </c>
      <c r="E15" s="252">
        <v>46507.6</v>
      </c>
      <c r="F15" s="253">
        <v>2E-3</v>
      </c>
    </row>
    <row r="16" spans="1:6">
      <c r="B16" s="25"/>
      <c r="C16" s="25">
        <v>2023</v>
      </c>
      <c r="D16" s="89">
        <v>68.099999999999994</v>
      </c>
      <c r="E16" s="252">
        <v>47404.4</v>
      </c>
      <c r="F16" s="253">
        <v>1E-3</v>
      </c>
    </row>
    <row r="17" spans="2:6">
      <c r="B17" s="25"/>
      <c r="C17" s="25">
        <v>2024</v>
      </c>
      <c r="D17" s="89">
        <v>96.1</v>
      </c>
      <c r="E17" s="252">
        <v>48665.4</v>
      </c>
      <c r="F17" s="253">
        <v>2E-3</v>
      </c>
    </row>
    <row r="18" spans="2:6">
      <c r="B18" s="29" t="s">
        <v>142</v>
      </c>
      <c r="C18" s="29">
        <v>2018</v>
      </c>
      <c r="D18" s="258">
        <v>9</v>
      </c>
      <c r="E18" s="256">
        <v>3248.5</v>
      </c>
      <c r="F18" s="257">
        <v>3.0000000000000001E-3</v>
      </c>
    </row>
    <row r="19" spans="2:6">
      <c r="B19" s="25"/>
      <c r="C19" s="25">
        <v>2019</v>
      </c>
      <c r="D19" s="112">
        <v>10</v>
      </c>
      <c r="E19" s="252">
        <v>3349.3</v>
      </c>
      <c r="F19" s="253">
        <v>3.0000000000000001E-3</v>
      </c>
    </row>
    <row r="20" spans="2:6">
      <c r="B20" s="25"/>
      <c r="C20" s="25">
        <v>2020</v>
      </c>
      <c r="D20" s="112">
        <v>13</v>
      </c>
      <c r="E20" s="252">
        <v>3433</v>
      </c>
      <c r="F20" s="253">
        <v>3.0000000000000001E-3</v>
      </c>
    </row>
    <row r="21" spans="2:6">
      <c r="B21" s="25"/>
      <c r="C21" s="25">
        <v>2021</v>
      </c>
      <c r="D21" s="112">
        <v>13</v>
      </c>
      <c r="E21" s="252">
        <v>3518.9</v>
      </c>
      <c r="F21" s="253">
        <v>4.0000000000000001E-3</v>
      </c>
    </row>
    <row r="22" spans="2:6">
      <c r="B22" s="25"/>
      <c r="C22" s="25">
        <v>2022</v>
      </c>
      <c r="D22" s="112">
        <v>13</v>
      </c>
      <c r="E22" s="252">
        <v>3554.5</v>
      </c>
      <c r="F22" s="253">
        <v>4.0000000000000001E-3</v>
      </c>
    </row>
    <row r="23" spans="2:6">
      <c r="B23" s="25"/>
      <c r="C23" s="25">
        <v>2023</v>
      </c>
      <c r="D23" s="112">
        <v>14.8</v>
      </c>
      <c r="E23" s="252">
        <v>3717.3</v>
      </c>
      <c r="F23" s="253">
        <v>4.0000000000000001E-3</v>
      </c>
    </row>
    <row r="24" spans="2:6">
      <c r="B24" s="25"/>
      <c r="C24" s="25">
        <v>2024</v>
      </c>
      <c r="D24" s="89">
        <v>9</v>
      </c>
      <c r="E24" s="252">
        <v>3965.4</v>
      </c>
      <c r="F24" s="253">
        <v>2E-3</v>
      </c>
    </row>
    <row r="25" spans="2:6">
      <c r="B25" s="29" t="s">
        <v>143</v>
      </c>
      <c r="C25" s="29">
        <v>2018</v>
      </c>
      <c r="D25" s="258">
        <v>189.2</v>
      </c>
      <c r="E25" s="256">
        <v>62497.4</v>
      </c>
      <c r="F25" s="257">
        <v>3.0000000000000001E-3</v>
      </c>
    </row>
    <row r="26" spans="2:6">
      <c r="B26" s="25"/>
      <c r="C26" s="25">
        <v>2019</v>
      </c>
      <c r="D26" s="112">
        <v>204.4</v>
      </c>
      <c r="E26" s="252">
        <v>64315.1</v>
      </c>
      <c r="F26" s="253">
        <v>3.0000000000000001E-3</v>
      </c>
    </row>
    <row r="27" spans="2:6">
      <c r="B27" s="25"/>
      <c r="C27" s="25">
        <v>2020</v>
      </c>
      <c r="D27" s="112">
        <v>245.3</v>
      </c>
      <c r="E27" s="252">
        <v>65996.7</v>
      </c>
      <c r="F27" s="253">
        <v>3.0000000000000001E-3</v>
      </c>
    </row>
    <row r="28" spans="2:6">
      <c r="B28" s="25"/>
      <c r="C28" s="25">
        <v>2021</v>
      </c>
      <c r="D28" s="112">
        <v>246.8</v>
      </c>
      <c r="E28" s="252">
        <v>69034.7</v>
      </c>
      <c r="F28" s="253">
        <v>4.0000000000000001E-3</v>
      </c>
    </row>
    <row r="29" spans="2:6">
      <c r="B29" s="25"/>
      <c r="C29" s="25">
        <v>2022</v>
      </c>
      <c r="D29" s="112">
        <v>209</v>
      </c>
      <c r="E29" s="252">
        <v>70012.800000000003</v>
      </c>
      <c r="F29" s="253">
        <v>3.0000000000000001E-3</v>
      </c>
    </row>
    <row r="30" spans="2:6">
      <c r="B30" s="25"/>
      <c r="C30" s="25">
        <v>2023</v>
      </c>
      <c r="D30" s="112">
        <v>200.7</v>
      </c>
      <c r="E30" s="252">
        <v>72752.2</v>
      </c>
      <c r="F30" s="253">
        <v>3.0000000000000001E-3</v>
      </c>
    </row>
    <row r="31" spans="2:6">
      <c r="B31" s="25"/>
      <c r="C31" s="25">
        <v>2024</v>
      </c>
      <c r="D31" s="89">
        <v>268.5</v>
      </c>
      <c r="E31" s="252">
        <v>76649.7</v>
      </c>
      <c r="F31" s="253">
        <v>4.0000000000000001E-3</v>
      </c>
    </row>
    <row r="32" spans="2:6">
      <c r="B32" s="242" t="s">
        <v>144</v>
      </c>
      <c r="C32" s="223"/>
      <c r="D32" s="223"/>
      <c r="E32" s="223"/>
      <c r="F32" s="223"/>
    </row>
    <row r="33" spans="2:6">
      <c r="B33" s="329" t="s">
        <v>60</v>
      </c>
      <c r="C33" s="329"/>
      <c r="D33" s="329"/>
      <c r="E33" s="329"/>
      <c r="F33" s="329"/>
    </row>
    <row r="34" spans="2:6">
      <c r="B34" s="173" t="s">
        <v>145</v>
      </c>
    </row>
    <row r="35" spans="2:6">
      <c r="B35" s="173" t="s">
        <v>146</v>
      </c>
    </row>
    <row r="36" spans="2:6">
      <c r="B36" s="333" t="s">
        <v>147</v>
      </c>
      <c r="C36" s="333"/>
      <c r="D36" s="333"/>
      <c r="E36" s="333"/>
      <c r="F36" s="333"/>
    </row>
    <row r="37" spans="2:6">
      <c r="B37" s="172"/>
      <c r="C37" s="172"/>
      <c r="D37" s="172"/>
      <c r="E37" s="172"/>
      <c r="F37" s="172"/>
    </row>
    <row r="38" spans="2:6">
      <c r="B38" s="63" t="s">
        <v>148</v>
      </c>
      <c r="C38" s="7"/>
      <c r="D38" s="7"/>
      <c r="E38" s="289"/>
      <c r="F38" s="7"/>
    </row>
    <row r="39" spans="2:6">
      <c r="B39" s="303" t="s">
        <v>52</v>
      </c>
      <c r="C39" s="303" t="s">
        <v>149</v>
      </c>
      <c r="D39" s="303" t="s">
        <v>150</v>
      </c>
      <c r="E39" s="303" t="s">
        <v>151</v>
      </c>
      <c r="F39" s="303" t="s">
        <v>65</v>
      </c>
    </row>
    <row r="40" spans="2:6">
      <c r="B40" s="25">
        <v>2006</v>
      </c>
      <c r="C40" s="28">
        <v>612</v>
      </c>
      <c r="D40" s="139">
        <v>172874</v>
      </c>
      <c r="E40" s="139">
        <v>936</v>
      </c>
      <c r="F40" s="126">
        <v>3.5087316966896376E-3</v>
      </c>
    </row>
    <row r="41" spans="2:6">
      <c r="B41" s="25">
        <v>2011</v>
      </c>
      <c r="C41" s="28">
        <v>888</v>
      </c>
      <c r="D41" s="139">
        <v>200447</v>
      </c>
      <c r="E41" s="139">
        <v>983</v>
      </c>
      <c r="F41" s="126">
        <v>4.3891299834913355E-3</v>
      </c>
    </row>
    <row r="42" spans="2:6">
      <c r="B42" s="25">
        <v>2016</v>
      </c>
      <c r="C42" s="28">
        <v>1243</v>
      </c>
      <c r="D42" s="139">
        <v>234021</v>
      </c>
      <c r="E42" s="139">
        <v>1013</v>
      </c>
      <c r="F42" s="126">
        <v>5.2607744300122317E-3</v>
      </c>
    </row>
    <row r="43" spans="2:6">
      <c r="B43" s="20">
        <v>2021</v>
      </c>
      <c r="C43" s="140">
        <v>1970</v>
      </c>
      <c r="D43" s="141">
        <v>274673</v>
      </c>
      <c r="E43" s="141">
        <v>452</v>
      </c>
      <c r="F43" s="142">
        <v>7.1094750897706567E-3</v>
      </c>
    </row>
    <row r="44" spans="2:6">
      <c r="B44" s="153" t="s">
        <v>152</v>
      </c>
      <c r="C44" s="7"/>
      <c r="D44" s="7"/>
      <c r="E44" s="7"/>
      <c r="F44" s="7"/>
    </row>
    <row r="45" spans="2:6">
      <c r="B45" s="16" t="s">
        <v>153</v>
      </c>
      <c r="C45" s="7"/>
      <c r="D45" s="7"/>
      <c r="E45" s="7"/>
      <c r="F45" s="7"/>
    </row>
    <row r="46" spans="2:6">
      <c r="B46" s="16" t="s">
        <v>154</v>
      </c>
    </row>
    <row r="47" spans="2:6">
      <c r="B47" s="71" t="s">
        <v>155</v>
      </c>
    </row>
    <row r="49" spans="2:2">
      <c r="B49" s="87"/>
    </row>
  </sheetData>
  <mergeCells count="2">
    <mergeCell ref="B33:F33"/>
    <mergeCell ref="B36:F36"/>
  </mergeCells>
  <hyperlinks>
    <hyperlink ref="A1" location="Index!A1" display="Index" xr:uid="{D3D2D954-CE9B-461F-AAA7-7E1BF26A9B35}"/>
  </hyperlinks>
  <pageMargins left="0.7" right="0.7" top="0.75" bottom="0.75" header="0.3" footer="0.3"/>
  <pageSetup paperSize="9" scale="97" orientation="landscape" r:id="rId1"/>
  <headerFooter>
    <oddFooter>&amp;L&amp;1#&amp;"Calibri"&amp;11&amp;K000000OFFICIAL: Sensitive</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8F778-BCA3-49F3-9AA8-AE14DB452B5F}">
  <dimension ref="A1:M25"/>
  <sheetViews>
    <sheetView showGridLines="0" zoomScaleNormal="100" zoomScaleSheetLayoutView="205" workbookViewId="0">
      <selection sqref="A1:A1048576"/>
    </sheetView>
  </sheetViews>
  <sheetFormatPr defaultRowHeight="14.5"/>
  <cols>
    <col min="1" max="1" width="6.453125" customWidth="1"/>
    <col min="2" max="2" width="10" customWidth="1"/>
    <col min="3" max="3" width="19.81640625" bestFit="1" customWidth="1"/>
    <col min="7" max="7" width="10.7265625" customWidth="1"/>
    <col min="13" max="13" width="6.54296875" customWidth="1"/>
    <col min="14" max="14" width="16.81640625" customWidth="1"/>
    <col min="15" max="15" width="16.1796875" customWidth="1"/>
    <col min="16" max="16" width="16.81640625" customWidth="1"/>
  </cols>
  <sheetData>
    <row r="1" spans="1:13">
      <c r="A1" s="2" t="s">
        <v>50</v>
      </c>
      <c r="G1" s="2"/>
      <c r="M1" s="2"/>
    </row>
    <row r="2" spans="1:13">
      <c r="B2" s="222" t="s">
        <v>156</v>
      </c>
      <c r="C2" s="221"/>
    </row>
    <row r="3" spans="1:13" ht="24">
      <c r="B3" s="303" t="s">
        <v>52</v>
      </c>
      <c r="C3" s="303" t="s">
        <v>157</v>
      </c>
    </row>
    <row r="4" spans="1:13">
      <c r="B4" s="25">
        <v>2008</v>
      </c>
      <c r="C4" s="28">
        <v>7</v>
      </c>
    </row>
    <row r="5" spans="1:13">
      <c r="B5" s="25">
        <v>2009</v>
      </c>
      <c r="C5" s="28">
        <v>5</v>
      </c>
    </row>
    <row r="6" spans="1:13">
      <c r="B6" s="25">
        <v>2010</v>
      </c>
      <c r="C6" s="41">
        <v>1</v>
      </c>
    </row>
    <row r="7" spans="1:13">
      <c r="B7" s="25">
        <v>2011</v>
      </c>
      <c r="C7" s="41">
        <v>1</v>
      </c>
    </row>
    <row r="8" spans="1:13">
      <c r="B8" s="25">
        <v>2012</v>
      </c>
      <c r="C8" s="41">
        <v>6</v>
      </c>
    </row>
    <row r="9" spans="1:13">
      <c r="B9" s="25">
        <v>2013</v>
      </c>
      <c r="C9" s="41">
        <v>10</v>
      </c>
    </row>
    <row r="10" spans="1:13">
      <c r="B10" s="25">
        <v>2014</v>
      </c>
      <c r="C10" s="41">
        <v>7</v>
      </c>
    </row>
    <row r="11" spans="1:13">
      <c r="B11" s="25">
        <v>2015</v>
      </c>
      <c r="C11" s="41">
        <v>9</v>
      </c>
    </row>
    <row r="12" spans="1:13">
      <c r="B12" s="25">
        <v>2016</v>
      </c>
      <c r="C12" s="41">
        <v>8</v>
      </c>
    </row>
    <row r="13" spans="1:13">
      <c r="B13" s="25">
        <v>2017</v>
      </c>
      <c r="C13" s="41">
        <v>10</v>
      </c>
    </row>
    <row r="14" spans="1:13">
      <c r="B14" s="25">
        <v>2018</v>
      </c>
      <c r="C14" s="41">
        <v>14</v>
      </c>
    </row>
    <row r="15" spans="1:13">
      <c r="B15" s="25">
        <v>2019</v>
      </c>
      <c r="C15" s="41">
        <v>20</v>
      </c>
    </row>
    <row r="16" spans="1:13">
      <c r="B16" s="25">
        <v>2020</v>
      </c>
      <c r="C16" s="41">
        <v>19</v>
      </c>
    </row>
    <row r="17" spans="2:3">
      <c r="B17" s="25">
        <v>2021</v>
      </c>
      <c r="C17" s="174" t="s">
        <v>158</v>
      </c>
    </row>
    <row r="18" spans="2:3">
      <c r="B18" s="25">
        <v>2022</v>
      </c>
      <c r="C18" s="174" t="s">
        <v>158</v>
      </c>
    </row>
    <row r="19" spans="2:3">
      <c r="B19" s="25">
        <v>2023</v>
      </c>
      <c r="C19" s="41">
        <v>37</v>
      </c>
    </row>
    <row r="20" spans="2:3">
      <c r="B20" s="25">
        <v>2024</v>
      </c>
      <c r="C20" s="41">
        <v>35</v>
      </c>
    </row>
    <row r="21" spans="2:3">
      <c r="B21" s="242" t="s">
        <v>58</v>
      </c>
      <c r="C21" s="244"/>
    </row>
    <row r="22" spans="2:3" ht="21.5">
      <c r="B22" s="176" t="s">
        <v>60</v>
      </c>
      <c r="C22" s="176"/>
    </row>
    <row r="23" spans="2:3">
      <c r="B23" s="125" t="s">
        <v>159</v>
      </c>
      <c r="C23" s="175"/>
    </row>
    <row r="24" spans="2:3">
      <c r="B24" s="125" t="s">
        <v>160</v>
      </c>
      <c r="C24" s="175"/>
    </row>
    <row r="25" spans="2:3">
      <c r="B25" s="125" t="s">
        <v>161</v>
      </c>
      <c r="C25" s="175"/>
    </row>
  </sheetData>
  <hyperlinks>
    <hyperlink ref="A1" location="Index!A1" display="Index" xr:uid="{434EEA53-5C3B-4BB3-9310-97FAD49A0422}"/>
  </hyperlinks>
  <pageMargins left="0.7" right="0.7" top="0.75" bottom="0.75" header="0.3" footer="0.3"/>
  <pageSetup paperSize="9" orientation="landscape" r:id="rId1"/>
  <headerFooter>
    <oddFooter>&amp;L&amp;1#&amp;"Calibri"&amp;11&amp;K000000OFFICIAL: Sensitive</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C3FF0-5FA1-4F02-A33B-D55003D8A8E2}">
  <dimension ref="A1:I16"/>
  <sheetViews>
    <sheetView showGridLines="0" zoomScaleNormal="100" zoomScaleSheetLayoutView="205" workbookViewId="0">
      <selection sqref="A1:A1048576"/>
    </sheetView>
  </sheetViews>
  <sheetFormatPr defaultRowHeight="14.5"/>
  <cols>
    <col min="1" max="1" width="6.453125" customWidth="1"/>
    <col min="2" max="2" width="36.54296875" bestFit="1" customWidth="1"/>
    <col min="3" max="3" width="18.81640625" customWidth="1"/>
    <col min="4" max="4" width="19.26953125" customWidth="1"/>
    <col min="9" max="9" width="12.26953125" customWidth="1"/>
  </cols>
  <sheetData>
    <row r="1" spans="1:9">
      <c r="A1" s="2" t="s">
        <v>50</v>
      </c>
    </row>
    <row r="2" spans="1:9" ht="30.65" customHeight="1">
      <c r="B2" s="222" t="s">
        <v>162</v>
      </c>
      <c r="C2" s="221"/>
      <c r="D2" s="170"/>
    </row>
    <row r="3" spans="1:9" ht="35.5">
      <c r="B3" s="303" t="s">
        <v>52</v>
      </c>
      <c r="C3" s="303" t="s">
        <v>163</v>
      </c>
      <c r="D3" s="304" t="s">
        <v>164</v>
      </c>
    </row>
    <row r="4" spans="1:9">
      <c r="B4" s="25">
        <v>2018</v>
      </c>
      <c r="C4" s="28">
        <v>356</v>
      </c>
      <c r="D4" s="181">
        <v>0.22</v>
      </c>
    </row>
    <row r="5" spans="1:9">
      <c r="B5" s="177">
        <v>2019</v>
      </c>
      <c r="C5" s="178">
        <v>892</v>
      </c>
      <c r="D5" s="179">
        <v>0.56000000000000005</v>
      </c>
    </row>
    <row r="6" spans="1:9">
      <c r="B6" s="177">
        <v>2020</v>
      </c>
      <c r="C6" s="178">
        <v>1027</v>
      </c>
      <c r="D6" s="180">
        <v>0.65</v>
      </c>
    </row>
    <row r="7" spans="1:9">
      <c r="B7" s="177">
        <v>2021</v>
      </c>
      <c r="C7" s="178">
        <v>1308</v>
      </c>
      <c r="D7" s="180">
        <v>0.83</v>
      </c>
    </row>
    <row r="8" spans="1:9">
      <c r="B8" s="177">
        <v>2022</v>
      </c>
      <c r="C8" s="178">
        <v>1489</v>
      </c>
      <c r="D8" s="180">
        <v>0.95</v>
      </c>
    </row>
    <row r="9" spans="1:9">
      <c r="B9" s="177">
        <v>2023</v>
      </c>
      <c r="C9" s="178">
        <v>1547</v>
      </c>
      <c r="D9" s="180">
        <v>0.98</v>
      </c>
    </row>
    <row r="10" spans="1:9">
      <c r="B10" s="177">
        <v>2024</v>
      </c>
      <c r="C10" s="178">
        <v>1564</v>
      </c>
      <c r="D10" s="180">
        <v>0.98</v>
      </c>
      <c r="E10" s="228"/>
    </row>
    <row r="11" spans="1:9" ht="15" customHeight="1">
      <c r="B11" s="242" t="s">
        <v>58</v>
      </c>
      <c r="C11" s="259"/>
      <c r="D11" s="259"/>
      <c r="E11" s="110"/>
      <c r="F11" s="110"/>
      <c r="G11" s="110"/>
      <c r="H11" s="110"/>
      <c r="I11" s="110"/>
    </row>
    <row r="12" spans="1:9">
      <c r="B12" s="16" t="s">
        <v>165</v>
      </c>
      <c r="C12" s="182"/>
      <c r="D12" s="182"/>
      <c r="E12" s="87"/>
      <c r="F12" s="87"/>
    </row>
    <row r="13" spans="1:9">
      <c r="B13" s="168" t="s">
        <v>60</v>
      </c>
      <c r="C13" s="176"/>
      <c r="D13" s="176"/>
    </row>
    <row r="14" spans="1:9" ht="25.5" customHeight="1">
      <c r="B14" s="334" t="s">
        <v>166</v>
      </c>
      <c r="C14" s="334"/>
      <c r="D14" s="334"/>
    </row>
    <row r="15" spans="1:9" ht="28" customHeight="1">
      <c r="B15" s="335" t="s">
        <v>167</v>
      </c>
      <c r="C15" s="335"/>
      <c r="D15" s="335"/>
      <c r="E15" s="335"/>
    </row>
    <row r="16" spans="1:9">
      <c r="B16" s="169" t="s">
        <v>168</v>
      </c>
      <c r="C16" s="172"/>
      <c r="D16" s="172"/>
    </row>
  </sheetData>
  <mergeCells count="2">
    <mergeCell ref="B14:D14"/>
    <mergeCell ref="B15:E15"/>
  </mergeCells>
  <hyperlinks>
    <hyperlink ref="A1" location="Index!A1" display="Index" xr:uid="{4BD260B5-8B1E-4232-A731-F395CD5C7B34}"/>
  </hyperlinks>
  <pageMargins left="0.7" right="0.7" top="0.75" bottom="0.75" header="0.3" footer="0.3"/>
  <pageSetup paperSize="9" orientation="landscape" r:id="rId1"/>
  <headerFooter>
    <oddFooter>&amp;L&amp;1#&amp;"Calibri"&amp;11&amp;K000000OFFICIAL: Sensitive</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71704-93AF-4C50-80B4-EB372E71DB82}">
  <sheetPr>
    <pageSetUpPr fitToPage="1"/>
  </sheetPr>
  <dimension ref="A1:I10"/>
  <sheetViews>
    <sheetView showGridLines="0" zoomScaleNormal="100" zoomScaleSheetLayoutView="205" workbookViewId="0">
      <selection sqref="A1:A1048576"/>
    </sheetView>
  </sheetViews>
  <sheetFormatPr defaultRowHeight="14.5"/>
  <cols>
    <col min="1" max="1" width="6.453125" customWidth="1"/>
    <col min="2" max="2" width="8" customWidth="1"/>
    <col min="3" max="3" width="12.1796875" customWidth="1"/>
    <col min="4" max="4" width="11.7265625" bestFit="1" customWidth="1"/>
    <col min="5" max="5" width="16.1796875" bestFit="1" customWidth="1"/>
    <col min="6" max="6" width="15.453125" customWidth="1"/>
  </cols>
  <sheetData>
    <row r="1" spans="1:9">
      <c r="A1" s="2" t="s">
        <v>50</v>
      </c>
      <c r="B1" s="336" t="s">
        <v>70</v>
      </c>
      <c r="C1" s="336"/>
      <c r="D1" s="336"/>
    </row>
    <row r="2" spans="1:9">
      <c r="B2" s="65" t="s">
        <v>169</v>
      </c>
      <c r="I2" s="2"/>
    </row>
    <row r="3" spans="1:9" ht="35.5">
      <c r="B3" s="303" t="s">
        <v>52</v>
      </c>
      <c r="C3" s="303" t="s">
        <v>65</v>
      </c>
      <c r="D3" s="303" t="s">
        <v>77</v>
      </c>
      <c r="E3" s="303" t="s">
        <v>91</v>
      </c>
      <c r="F3" s="303" t="s">
        <v>78</v>
      </c>
    </row>
    <row r="4" spans="1:9">
      <c r="B4" s="29">
        <v>2006</v>
      </c>
      <c r="C4" s="50">
        <v>0.53200000000000003</v>
      </c>
      <c r="D4" s="26">
        <v>0.85699999999999998</v>
      </c>
      <c r="E4" s="26">
        <v>-0.32499999999999996</v>
      </c>
      <c r="F4" s="47">
        <v>0.62077012835472578</v>
      </c>
    </row>
    <row r="5" spans="1:9">
      <c r="B5" s="25">
        <v>2011</v>
      </c>
      <c r="C5" s="26">
        <v>0.59599999999999997</v>
      </c>
      <c r="D5" s="26">
        <v>0.877</v>
      </c>
      <c r="E5" s="26">
        <v>-0.28100000000000003</v>
      </c>
      <c r="F5" s="47">
        <v>0.67958950969213228</v>
      </c>
    </row>
    <row r="6" spans="1:9">
      <c r="B6" s="25">
        <v>2016</v>
      </c>
      <c r="C6" s="26">
        <v>0.69599999999999995</v>
      </c>
      <c r="D6" s="26">
        <v>0.9</v>
      </c>
      <c r="E6" s="26">
        <v>-0.20400000000000007</v>
      </c>
      <c r="F6" s="47">
        <v>0.77333333333333321</v>
      </c>
    </row>
    <row r="7" spans="1:9">
      <c r="B7" s="20">
        <v>2021</v>
      </c>
      <c r="C7" s="27">
        <v>0.72599999999999998</v>
      </c>
      <c r="D7" s="27">
        <v>0.91100000000000003</v>
      </c>
      <c r="E7" s="27">
        <v>-0.18500000000000005</v>
      </c>
      <c r="F7" s="48">
        <v>0.79692645444566401</v>
      </c>
      <c r="G7" s="100"/>
    </row>
    <row r="8" spans="1:9">
      <c r="B8" s="16" t="s">
        <v>170</v>
      </c>
      <c r="C8" s="16"/>
      <c r="D8" s="16"/>
      <c r="E8" s="16"/>
      <c r="F8" s="16"/>
      <c r="G8" s="100"/>
    </row>
    <row r="10" spans="1:9">
      <c r="B10" s="87"/>
    </row>
  </sheetData>
  <mergeCells count="1">
    <mergeCell ref="B1:D1"/>
  </mergeCells>
  <hyperlinks>
    <hyperlink ref="A1" location="Index!A1" display="Index" xr:uid="{E975DFE2-2ADA-4F52-8FE7-0881DEAFC038}"/>
  </hyperlinks>
  <pageMargins left="0.7" right="0.7" top="0.75" bottom="0.75" header="0.3" footer="0.3"/>
  <pageSetup paperSize="9" orientation="landscape" r:id="rId1"/>
  <headerFooter>
    <oddFooter>&amp;L&amp;1#&amp;"Calibri"&amp;11&amp;K000000OFFICIAL: Sensitive</oddFooter>
  </headerFooter>
  <colBreaks count="1" manualBreakCount="1">
    <brk id="8"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35D55-4B18-4A77-99F8-8D7A644C8EB2}">
  <sheetPr>
    <pageSetUpPr fitToPage="1"/>
  </sheetPr>
  <dimension ref="A1:F24"/>
  <sheetViews>
    <sheetView showGridLines="0" zoomScaleNormal="100" zoomScaleSheetLayoutView="145" workbookViewId="0">
      <selection sqref="A1:A1048576"/>
    </sheetView>
  </sheetViews>
  <sheetFormatPr defaultRowHeight="14.5"/>
  <cols>
    <col min="1" max="1" width="6.453125" customWidth="1"/>
    <col min="2" max="2" width="36.54296875" bestFit="1" customWidth="1"/>
    <col min="3" max="3" width="10.453125" customWidth="1"/>
    <col min="4" max="4" width="14.1796875" customWidth="1"/>
  </cols>
  <sheetData>
    <row r="1" spans="1:4">
      <c r="A1" s="2" t="s">
        <v>50</v>
      </c>
    </row>
    <row r="2" spans="1:4" ht="27" thickBot="1">
      <c r="B2" s="286" t="s">
        <v>171</v>
      </c>
      <c r="C2" s="59"/>
      <c r="D2" s="59"/>
    </row>
    <row r="3" spans="1:4" ht="24.5" thickBot="1">
      <c r="B3" s="57" t="s">
        <v>52</v>
      </c>
      <c r="C3" s="57" t="s">
        <v>65</v>
      </c>
      <c r="D3" s="233" t="s">
        <v>77</v>
      </c>
    </row>
    <row r="4" spans="1:4">
      <c r="B4" s="37">
        <v>2010</v>
      </c>
      <c r="C4" s="61">
        <v>0.50900000000000001</v>
      </c>
      <c r="D4" s="88">
        <v>0.77099999999999991</v>
      </c>
    </row>
    <row r="5" spans="1:4">
      <c r="B5" s="37">
        <v>2011</v>
      </c>
      <c r="C5" s="61">
        <v>0.55799999999999994</v>
      </c>
      <c r="D5" s="88">
        <v>0.77300000000000002</v>
      </c>
    </row>
    <row r="6" spans="1:4">
      <c r="B6" s="288">
        <v>2012</v>
      </c>
      <c r="C6" s="61">
        <v>0.52200000000000002</v>
      </c>
      <c r="D6" s="88">
        <v>0.7609999999999999</v>
      </c>
    </row>
    <row r="7" spans="1:4">
      <c r="B7" s="288">
        <v>2013</v>
      </c>
      <c r="C7" s="61">
        <v>0.58200000000000007</v>
      </c>
      <c r="D7" s="88">
        <v>0.79200000000000004</v>
      </c>
    </row>
    <row r="8" spans="1:4">
      <c r="B8" s="288">
        <v>2014</v>
      </c>
      <c r="C8" s="61">
        <v>0.59699999999999998</v>
      </c>
      <c r="D8" s="88">
        <v>0.80099999999999993</v>
      </c>
    </row>
    <row r="9" spans="1:4">
      <c r="B9" s="288">
        <v>2015</v>
      </c>
      <c r="C9" s="61">
        <v>0.65700000000000003</v>
      </c>
      <c r="D9" s="88">
        <v>0.81499999999999995</v>
      </c>
    </row>
    <row r="10" spans="1:4">
      <c r="B10" s="288">
        <v>2016</v>
      </c>
      <c r="C10" s="61">
        <v>0.65599999999999992</v>
      </c>
      <c r="D10" s="88">
        <v>0.82099999999999995</v>
      </c>
    </row>
    <row r="11" spans="1:4">
      <c r="B11" s="288">
        <v>2017</v>
      </c>
      <c r="C11" s="61">
        <v>0.63400000000000001</v>
      </c>
      <c r="D11" s="88">
        <v>0.80799999999999994</v>
      </c>
    </row>
    <row r="12" spans="1:4">
      <c r="B12" s="288">
        <v>2018</v>
      </c>
      <c r="C12" s="88">
        <v>0.628</v>
      </c>
      <c r="D12" s="88">
        <v>0.80200000000000005</v>
      </c>
    </row>
    <row r="13" spans="1:4">
      <c r="B13" s="288">
        <v>2019</v>
      </c>
      <c r="C13" s="109">
        <v>0.58799999999999997</v>
      </c>
      <c r="D13" s="88">
        <v>0.78200000000000003</v>
      </c>
    </row>
    <row r="14" spans="1:4">
      <c r="B14" s="288">
        <v>2020</v>
      </c>
      <c r="C14" s="61">
        <v>0.60499999999999998</v>
      </c>
      <c r="D14" s="88">
        <v>0.78400000000000003</v>
      </c>
    </row>
    <row r="15" spans="1:4">
      <c r="B15" s="288">
        <v>2021</v>
      </c>
      <c r="C15" s="61">
        <v>0.59399999999999997</v>
      </c>
      <c r="D15" s="109">
        <v>0.78600000000000003</v>
      </c>
    </row>
    <row r="16" spans="1:4">
      <c r="B16" s="288">
        <v>2022</v>
      </c>
      <c r="C16" s="61">
        <v>0.53600000000000003</v>
      </c>
      <c r="D16" s="234">
        <v>0.76700000000000002</v>
      </c>
    </row>
    <row r="17" spans="2:6">
      <c r="B17" s="288">
        <v>2023</v>
      </c>
      <c r="C17" s="61">
        <v>0.56299999999999994</v>
      </c>
      <c r="D17" s="61">
        <v>0.76300000000000001</v>
      </c>
    </row>
    <row r="18" spans="2:6">
      <c r="B18" s="288">
        <v>2024</v>
      </c>
      <c r="C18" s="61">
        <v>0.56999999999999995</v>
      </c>
      <c r="D18" s="61">
        <v>0.78700000000000003</v>
      </c>
      <c r="F18" s="100"/>
    </row>
    <row r="19" spans="2:6">
      <c r="B19" s="242" t="s">
        <v>172</v>
      </c>
      <c r="C19" s="260"/>
      <c r="D19" s="261"/>
    </row>
    <row r="20" spans="2:6" ht="60.65" customHeight="1">
      <c r="B20" s="337" t="s">
        <v>173</v>
      </c>
      <c r="C20" s="337"/>
      <c r="D20" s="337"/>
    </row>
    <row r="21" spans="2:6">
      <c r="B21" s="227" t="s">
        <v>60</v>
      </c>
      <c r="C21" s="227"/>
      <c r="D21" s="227"/>
    </row>
    <row r="22" spans="2:6" ht="39.65" customHeight="1">
      <c r="B22" s="337" t="s">
        <v>174</v>
      </c>
      <c r="C22" s="337"/>
      <c r="D22" s="337"/>
    </row>
    <row r="23" spans="2:6" ht="62.5" customHeight="1">
      <c r="B23" s="337" t="s">
        <v>175</v>
      </c>
      <c r="C23" s="337"/>
      <c r="D23" s="337"/>
    </row>
    <row r="24" spans="2:6" ht="20.149999999999999" customHeight="1">
      <c r="B24" s="338" t="s">
        <v>176</v>
      </c>
      <c r="C24" s="338"/>
      <c r="D24" s="338"/>
    </row>
  </sheetData>
  <mergeCells count="4">
    <mergeCell ref="B20:D20"/>
    <mergeCell ref="B22:D22"/>
    <mergeCell ref="B23:D23"/>
    <mergeCell ref="B24:D24"/>
  </mergeCells>
  <hyperlinks>
    <hyperlink ref="A1" location="Index!A1" display="Index" xr:uid="{20B4E541-086E-458E-8D5C-FF9610418285}"/>
  </hyperlinks>
  <pageMargins left="0.7" right="0.7" top="0.75" bottom="0.75" header="0.3" footer="0.3"/>
  <pageSetup paperSize="9" scale="95" orientation="landscape" r:id="rId1"/>
  <headerFooter>
    <oddFooter>&amp;L&amp;1#&amp;"Calibri"&amp;11&amp;K000000OFFICIAL: Sensitive</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ECDB2-B67D-4CC0-ADE1-A433D4267C54}">
  <dimension ref="A1:E30"/>
  <sheetViews>
    <sheetView showGridLines="0" zoomScaleNormal="100" zoomScaleSheetLayoutView="265" workbookViewId="0">
      <selection sqref="A1:A1048576"/>
    </sheetView>
  </sheetViews>
  <sheetFormatPr defaultRowHeight="14.5"/>
  <cols>
    <col min="1" max="1" width="6.453125" customWidth="1"/>
    <col min="2" max="2" width="36.54296875" customWidth="1"/>
    <col min="3" max="3" width="19.453125" customWidth="1"/>
  </cols>
  <sheetData>
    <row r="1" spans="1:3">
      <c r="A1" s="2" t="s">
        <v>50</v>
      </c>
    </row>
    <row r="2" spans="1:3" ht="30.5" customHeight="1">
      <c r="B2" s="339" t="s">
        <v>277</v>
      </c>
      <c r="C2" s="339"/>
    </row>
    <row r="3" spans="1:3">
      <c r="B3" s="30" t="s">
        <v>52</v>
      </c>
      <c r="C3" s="31" t="s">
        <v>177</v>
      </c>
    </row>
    <row r="4" spans="1:3">
      <c r="B4" s="32">
        <v>2011</v>
      </c>
      <c r="C4" s="40">
        <v>272</v>
      </c>
    </row>
    <row r="5" spans="1:3">
      <c r="B5" s="32">
        <v>2012</v>
      </c>
      <c r="C5" s="40">
        <v>354</v>
      </c>
    </row>
    <row r="6" spans="1:3">
      <c r="B6" s="32">
        <v>2013</v>
      </c>
      <c r="C6" s="40">
        <v>380</v>
      </c>
    </row>
    <row r="7" spans="1:3">
      <c r="B7" s="32">
        <v>2014</v>
      </c>
      <c r="C7" s="40">
        <v>512</v>
      </c>
    </row>
    <row r="8" spans="1:3">
      <c r="B8" s="32">
        <v>2015</v>
      </c>
      <c r="C8" s="40">
        <v>560</v>
      </c>
    </row>
    <row r="9" spans="1:3">
      <c r="B9" s="32">
        <v>2016</v>
      </c>
      <c r="C9" s="40">
        <v>570</v>
      </c>
    </row>
    <row r="10" spans="1:3">
      <c r="B10" s="32">
        <v>2017</v>
      </c>
      <c r="C10" s="40">
        <v>523</v>
      </c>
    </row>
    <row r="11" spans="1:3">
      <c r="B11" s="32">
        <v>2018</v>
      </c>
      <c r="C11" s="40">
        <v>594</v>
      </c>
    </row>
    <row r="12" spans="1:3">
      <c r="B12" s="32">
        <v>2019</v>
      </c>
      <c r="C12" s="40">
        <v>688</v>
      </c>
    </row>
    <row r="13" spans="1:3">
      <c r="B13" s="32">
        <v>2020</v>
      </c>
      <c r="C13" s="40">
        <v>677</v>
      </c>
    </row>
    <row r="14" spans="1:3">
      <c r="B14" s="32">
        <v>2021</v>
      </c>
      <c r="C14" s="40">
        <v>628</v>
      </c>
    </row>
    <row r="15" spans="1:3">
      <c r="B15" s="32">
        <v>2022</v>
      </c>
      <c r="C15" s="40">
        <v>596</v>
      </c>
    </row>
    <row r="16" spans="1:3">
      <c r="B16" s="32">
        <v>2023</v>
      </c>
      <c r="C16" s="40">
        <v>619</v>
      </c>
    </row>
    <row r="17" spans="2:5">
      <c r="B17" s="251" t="s">
        <v>178</v>
      </c>
      <c r="C17" s="262"/>
    </row>
    <row r="18" spans="2:5" ht="15.5" customHeight="1">
      <c r="B18" s="340" t="s">
        <v>60</v>
      </c>
      <c r="C18" s="340"/>
    </row>
    <row r="19" spans="2:5" ht="25" customHeight="1">
      <c r="B19" s="323" t="s">
        <v>275</v>
      </c>
      <c r="C19" s="323"/>
    </row>
    <row r="20" spans="2:5" ht="19" customHeight="1">
      <c r="B20" s="321" t="s">
        <v>176</v>
      </c>
      <c r="C20" s="321"/>
    </row>
    <row r="21" spans="2:5" ht="26.15" customHeight="1">
      <c r="B21" s="30"/>
      <c r="C21" s="313"/>
      <c r="E21" s="51"/>
    </row>
    <row r="22" spans="2:5" ht="60.5" customHeight="1">
      <c r="B22" s="339" t="s">
        <v>276</v>
      </c>
      <c r="C22" s="339"/>
    </row>
    <row r="23" spans="2:5">
      <c r="B23" s="30" t="s">
        <v>52</v>
      </c>
      <c r="C23" s="31" t="s">
        <v>177</v>
      </c>
    </row>
    <row r="24" spans="2:5" ht="18" customHeight="1">
      <c r="B24" s="32">
        <v>2024</v>
      </c>
      <c r="C24" s="40">
        <v>636</v>
      </c>
    </row>
    <row r="25" spans="2:5">
      <c r="B25" s="251" t="s">
        <v>178</v>
      </c>
      <c r="C25" s="262"/>
    </row>
    <row r="26" spans="2:5">
      <c r="B26" s="340" t="s">
        <v>60</v>
      </c>
      <c r="C26" s="340"/>
    </row>
    <row r="27" spans="2:5" ht="28.5" customHeight="1">
      <c r="B27" s="321" t="s">
        <v>179</v>
      </c>
      <c r="C27" s="321"/>
    </row>
    <row r="28" spans="2:5" ht="33.5" customHeight="1">
      <c r="B28" s="321" t="s">
        <v>180</v>
      </c>
      <c r="C28" s="321"/>
    </row>
    <row r="29" spans="2:5" ht="26" customHeight="1">
      <c r="B29" s="321" t="s">
        <v>176</v>
      </c>
      <c r="C29" s="321"/>
    </row>
    <row r="30" spans="2:5" ht="26" customHeight="1"/>
  </sheetData>
  <mergeCells count="9">
    <mergeCell ref="B2:C2"/>
    <mergeCell ref="B26:C26"/>
    <mergeCell ref="B27:C27"/>
    <mergeCell ref="B28:C28"/>
    <mergeCell ref="B29:C29"/>
    <mergeCell ref="B22:C22"/>
    <mergeCell ref="B18:C18"/>
    <mergeCell ref="B19:C19"/>
    <mergeCell ref="B20:C20"/>
  </mergeCells>
  <hyperlinks>
    <hyperlink ref="A1" location="Index!A1" display="Index" xr:uid="{29FD0A40-D421-486C-8FC1-13610F85D37D}"/>
  </hyperlinks>
  <pageMargins left="0.7" right="0.7" top="0.75" bottom="0.75" header="0.3" footer="0.3"/>
  <pageSetup paperSize="9" orientation="landscape" r:id="rId1"/>
  <headerFooter>
    <oddFooter>&amp;L&amp;1#&amp;"Calibri"&amp;11&amp;K000000OFFICIAL: Sensitive</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93466-40B4-4710-AA77-61EAB6B7AD65}">
  <dimension ref="A1:X28"/>
  <sheetViews>
    <sheetView showGridLines="0" zoomScale="115" zoomScaleNormal="115" zoomScaleSheetLayoutView="190" workbookViewId="0">
      <selection sqref="A1:A1048576"/>
    </sheetView>
  </sheetViews>
  <sheetFormatPr defaultRowHeight="14.5"/>
  <cols>
    <col min="1" max="1" width="6.453125" customWidth="1"/>
    <col min="2" max="2" width="13.453125" customWidth="1"/>
    <col min="3" max="3" width="14.1796875" customWidth="1"/>
    <col min="4" max="4" width="22.81640625" customWidth="1"/>
    <col min="5" max="5" width="14.1796875" customWidth="1"/>
    <col min="6" max="6" width="17.7265625" customWidth="1"/>
    <col min="7" max="7" width="14.1796875" customWidth="1"/>
    <col min="8" max="8" width="3.7265625" customWidth="1"/>
    <col min="9" max="9" width="14.1796875" customWidth="1"/>
    <col min="10" max="10" width="14.54296875" customWidth="1"/>
    <col min="11" max="11" width="14.1796875" customWidth="1"/>
    <col min="14" max="14" width="27.54296875" style="290" customWidth="1"/>
    <col min="15" max="15" width="9.7265625" bestFit="1" customWidth="1"/>
    <col min="16" max="16" width="14" bestFit="1" customWidth="1"/>
    <col min="21" max="21" width="19.54296875" bestFit="1" customWidth="1"/>
    <col min="22" max="22" width="10.26953125" bestFit="1" customWidth="1"/>
    <col min="23" max="23" width="14" bestFit="1" customWidth="1"/>
  </cols>
  <sheetData>
    <row r="1" spans="1:24" ht="15" customHeight="1">
      <c r="A1" s="2" t="s">
        <v>50</v>
      </c>
    </row>
    <row r="2" spans="1:24" ht="14.5" customHeight="1">
      <c r="B2" s="63" t="s">
        <v>181</v>
      </c>
      <c r="N2" s="292"/>
      <c r="O2" s="87"/>
      <c r="P2" s="87"/>
      <c r="Q2" s="87"/>
      <c r="R2" s="87"/>
      <c r="S2" s="87"/>
      <c r="T2" s="87"/>
      <c r="U2" s="87"/>
      <c r="V2" s="87"/>
      <c r="W2" s="87"/>
      <c r="X2" s="87"/>
    </row>
    <row r="3" spans="1:24">
      <c r="B3" s="305"/>
      <c r="C3" s="305"/>
      <c r="D3" s="341" t="s">
        <v>182</v>
      </c>
      <c r="E3" s="341"/>
      <c r="F3" s="341"/>
      <c r="G3" s="306"/>
      <c r="I3" s="341" t="s">
        <v>183</v>
      </c>
      <c r="J3" s="341"/>
      <c r="K3" s="341"/>
      <c r="N3" s="292"/>
      <c r="O3" s="87"/>
      <c r="P3" s="87"/>
      <c r="Q3" s="87"/>
      <c r="R3" s="87"/>
      <c r="S3" s="87"/>
      <c r="T3" s="87"/>
      <c r="U3" s="87"/>
      <c r="V3" s="87"/>
      <c r="W3" s="87"/>
      <c r="X3" s="87"/>
    </row>
    <row r="4" spans="1:24" ht="24">
      <c r="B4" s="207"/>
      <c r="C4" s="208"/>
      <c r="D4" s="209" t="s">
        <v>184</v>
      </c>
      <c r="E4" s="209" t="s">
        <v>185</v>
      </c>
      <c r="F4" s="209" t="s">
        <v>186</v>
      </c>
      <c r="G4" s="209" t="s">
        <v>187</v>
      </c>
      <c r="H4" s="202"/>
      <c r="I4" s="209" t="s">
        <v>188</v>
      </c>
      <c r="J4" s="209" t="s">
        <v>189</v>
      </c>
      <c r="K4" s="209" t="s">
        <v>190</v>
      </c>
      <c r="N4" s="292"/>
      <c r="O4" s="293"/>
      <c r="P4" s="293"/>
      <c r="Q4" s="293"/>
      <c r="R4" s="293"/>
      <c r="S4" s="293"/>
      <c r="T4" s="293"/>
      <c r="U4" s="294"/>
      <c r="V4" s="293"/>
      <c r="W4" s="87"/>
      <c r="X4" s="87"/>
    </row>
    <row r="5" spans="1:24">
      <c r="B5" s="342" t="s">
        <v>149</v>
      </c>
      <c r="C5" s="200">
        <v>2009</v>
      </c>
      <c r="D5" s="198">
        <v>9.6085409252669035E-2</v>
      </c>
      <c r="E5" s="198">
        <v>0.28825622775800713</v>
      </c>
      <c r="F5" s="198">
        <v>0.22419928825622776</v>
      </c>
      <c r="G5" s="198">
        <v>0.60854092526690395</v>
      </c>
      <c r="H5" s="203"/>
      <c r="I5" s="198">
        <v>0.18505338078291814</v>
      </c>
      <c r="J5" s="198">
        <v>0.20640569395017797</v>
      </c>
      <c r="K5" s="198">
        <v>0.39145907473309599</v>
      </c>
      <c r="N5" s="292"/>
      <c r="O5" s="295"/>
      <c r="P5" s="293"/>
      <c r="Q5" s="293"/>
      <c r="R5" s="293"/>
      <c r="S5" s="293"/>
      <c r="T5" s="293"/>
      <c r="U5" s="294"/>
      <c r="V5" s="293"/>
      <c r="W5" s="87"/>
      <c r="X5" s="87"/>
    </row>
    <row r="6" spans="1:24">
      <c r="B6" s="343"/>
      <c r="C6" s="200">
        <v>2018</v>
      </c>
      <c r="D6" s="198">
        <v>0.155</v>
      </c>
      <c r="E6" s="198">
        <v>0.32900000000000001</v>
      </c>
      <c r="F6" s="198">
        <v>0.16800000000000001</v>
      </c>
      <c r="G6" s="198">
        <v>0.65200000000000002</v>
      </c>
      <c r="H6" s="190"/>
      <c r="I6" s="198">
        <v>0.247</v>
      </c>
      <c r="J6" s="198">
        <v>0.10099999999999998</v>
      </c>
      <c r="K6" s="198">
        <f>1-G6</f>
        <v>0.34799999999999998</v>
      </c>
      <c r="N6" s="292"/>
      <c r="O6" s="293"/>
      <c r="P6" s="293"/>
      <c r="Q6" s="293"/>
      <c r="R6" s="293"/>
      <c r="S6" s="293"/>
      <c r="T6" s="293"/>
      <c r="U6" s="294"/>
      <c r="V6" s="293"/>
      <c r="W6" s="87"/>
      <c r="X6" s="87"/>
    </row>
    <row r="7" spans="1:24">
      <c r="B7" s="343"/>
      <c r="C7" s="200">
        <v>2019</v>
      </c>
      <c r="D7" s="198">
        <v>0.17299999999999999</v>
      </c>
      <c r="E7" s="198">
        <v>0.29799999999999999</v>
      </c>
      <c r="F7" s="198">
        <v>0.157</v>
      </c>
      <c r="G7" s="198">
        <v>0.628</v>
      </c>
      <c r="H7" s="190"/>
      <c r="I7" s="198">
        <v>0.29199999999999998</v>
      </c>
      <c r="J7" s="198">
        <v>0.08</v>
      </c>
      <c r="K7" s="198">
        <v>0.372</v>
      </c>
      <c r="N7" s="292"/>
      <c r="O7" s="293"/>
      <c r="P7" s="293"/>
      <c r="Q7" s="293"/>
      <c r="R7" s="293"/>
      <c r="S7" s="293"/>
      <c r="T7" s="293"/>
      <c r="U7" s="294"/>
      <c r="V7" s="293"/>
      <c r="W7" s="87"/>
      <c r="X7" s="87"/>
    </row>
    <row r="8" spans="1:24">
      <c r="B8" s="343"/>
      <c r="C8" s="200">
        <v>2020</v>
      </c>
      <c r="D8" s="198">
        <v>0.16399999999999998</v>
      </c>
      <c r="E8" s="198">
        <v>0.32500000000000001</v>
      </c>
      <c r="F8" s="198">
        <v>0.13900000000000001</v>
      </c>
      <c r="G8" s="198">
        <v>0.628</v>
      </c>
      <c r="H8" s="204"/>
      <c r="I8" s="198">
        <v>0.23199999999999998</v>
      </c>
      <c r="J8" s="198">
        <v>0.14000000000000001</v>
      </c>
      <c r="K8" s="198">
        <v>0.37200000000000005</v>
      </c>
      <c r="N8" s="292"/>
      <c r="O8" s="293"/>
      <c r="P8" s="293"/>
      <c r="Q8" s="293"/>
      <c r="R8" s="293"/>
      <c r="S8" s="293"/>
      <c r="T8" s="293"/>
      <c r="U8" s="294"/>
      <c r="V8" s="293"/>
      <c r="W8" s="87"/>
      <c r="X8" s="87"/>
    </row>
    <row r="9" spans="1:24">
      <c r="B9" s="343"/>
      <c r="C9" s="200">
        <v>2021</v>
      </c>
      <c r="D9" s="198">
        <v>0.19700000000000001</v>
      </c>
      <c r="E9" s="198">
        <v>0.318</v>
      </c>
      <c r="F9" s="198">
        <v>0.124</v>
      </c>
      <c r="G9" s="198">
        <v>0.63900000000000001</v>
      </c>
      <c r="H9" s="204"/>
      <c r="I9" s="198">
        <v>0.23100000000000001</v>
      </c>
      <c r="J9" s="198">
        <v>0.13</v>
      </c>
      <c r="K9" s="198">
        <v>0.36099999999999999</v>
      </c>
      <c r="N9" s="292"/>
      <c r="O9" s="296"/>
      <c r="P9" s="296"/>
      <c r="Q9" s="296"/>
      <c r="R9" s="296"/>
      <c r="S9" s="296"/>
      <c r="T9" s="296"/>
      <c r="U9" s="296"/>
      <c r="V9" s="296"/>
      <c r="W9" s="87"/>
      <c r="X9" s="87"/>
    </row>
    <row r="10" spans="1:24">
      <c r="B10" s="343"/>
      <c r="C10" s="200">
        <v>2022</v>
      </c>
      <c r="D10" s="198">
        <v>0.24242424242424243</v>
      </c>
      <c r="E10" s="198">
        <v>0.26936026936026936</v>
      </c>
      <c r="F10" s="198">
        <v>0.10774410774410774</v>
      </c>
      <c r="G10" s="198">
        <v>0.61952861952861948</v>
      </c>
      <c r="H10" s="204"/>
      <c r="I10" s="198">
        <v>0.31986531986531985</v>
      </c>
      <c r="J10" s="198">
        <v>6.0606060606060608E-2</v>
      </c>
      <c r="K10" s="198">
        <v>0.38047138047138046</v>
      </c>
      <c r="L10" s="100"/>
      <c r="N10" s="292"/>
      <c r="O10" s="87"/>
      <c r="P10" s="87"/>
      <c r="Q10" s="87"/>
      <c r="R10" s="87"/>
      <c r="S10" s="87"/>
      <c r="T10" s="87"/>
      <c r="U10" s="87"/>
      <c r="V10" s="87"/>
      <c r="W10" s="87"/>
      <c r="X10" s="87"/>
    </row>
    <row r="11" spans="1:24">
      <c r="B11" s="343"/>
      <c r="C11" s="200">
        <v>2023</v>
      </c>
      <c r="D11" s="198">
        <v>0.14399999999999999</v>
      </c>
      <c r="E11" s="198">
        <v>0.29199999999999998</v>
      </c>
      <c r="F11" s="198">
        <v>0.12</v>
      </c>
      <c r="G11" s="198">
        <v>0.55500000000000005</v>
      </c>
      <c r="H11" s="204"/>
      <c r="I11" s="198">
        <v>0.373</v>
      </c>
      <c r="J11" s="198">
        <v>7.1999999999999995E-2</v>
      </c>
      <c r="K11" s="198">
        <v>0.44500000000000001</v>
      </c>
      <c r="L11" s="100"/>
      <c r="N11" s="292"/>
      <c r="O11" s="87"/>
      <c r="P11" s="87"/>
      <c r="Q11" s="87"/>
      <c r="R11" s="87"/>
      <c r="S11" s="87"/>
      <c r="T11" s="87"/>
      <c r="U11" s="87"/>
      <c r="V11" s="87"/>
      <c r="W11" s="87"/>
      <c r="X11" s="87"/>
    </row>
    <row r="12" spans="1:24">
      <c r="B12" s="344"/>
      <c r="C12" s="200">
        <v>2024</v>
      </c>
      <c r="D12" s="198">
        <v>0.20819112627986347</v>
      </c>
      <c r="E12" s="198">
        <v>0.29692832764505117</v>
      </c>
      <c r="F12" s="198">
        <v>0.12286689419795221</v>
      </c>
      <c r="G12" s="198">
        <v>0.62798634812286691</v>
      </c>
      <c r="H12" s="204"/>
      <c r="I12" s="198">
        <v>0.25938566552901021</v>
      </c>
      <c r="J12" s="198">
        <v>0.11262798634812288</v>
      </c>
      <c r="K12" s="198">
        <v>0.37201365187713309</v>
      </c>
      <c r="L12" s="100"/>
      <c r="M12" s="100"/>
      <c r="N12" s="292"/>
      <c r="O12" s="87"/>
      <c r="P12" s="87"/>
      <c r="Q12" s="87"/>
      <c r="R12" s="87"/>
      <c r="S12" s="87"/>
      <c r="T12" s="87"/>
      <c r="U12" s="87"/>
      <c r="V12" s="87"/>
      <c r="W12" s="87"/>
      <c r="X12" s="87"/>
    </row>
    <row r="13" spans="1:24">
      <c r="B13" s="263"/>
      <c r="C13" s="307"/>
      <c r="D13" s="308"/>
      <c r="E13" s="308"/>
      <c r="F13" s="308"/>
      <c r="G13" s="308"/>
      <c r="H13" s="190"/>
      <c r="I13" s="308"/>
      <c r="J13" s="308"/>
      <c r="K13" s="308"/>
      <c r="L13" s="100"/>
      <c r="N13" s="292"/>
      <c r="O13" s="87"/>
      <c r="P13" s="87"/>
      <c r="Q13" s="87"/>
      <c r="R13" s="87"/>
      <c r="S13" s="87"/>
      <c r="T13" s="87"/>
      <c r="U13" s="87"/>
      <c r="V13" s="87"/>
      <c r="W13" s="87"/>
      <c r="X13" s="87"/>
    </row>
    <row r="14" spans="1:24">
      <c r="B14" s="342" t="s">
        <v>150</v>
      </c>
      <c r="C14" s="200">
        <v>2009</v>
      </c>
      <c r="D14" s="198">
        <v>7.9721542584178032E-2</v>
      </c>
      <c r="E14" s="198">
        <v>0.46353256437143192</v>
      </c>
      <c r="F14" s="198">
        <v>0.18207503204007922</v>
      </c>
      <c r="G14" s="198">
        <v>0.72532913899568918</v>
      </c>
      <c r="H14" s="203"/>
      <c r="I14" s="198">
        <v>0.12181055574973786</v>
      </c>
      <c r="J14" s="198">
        <v>0.152860305254573</v>
      </c>
      <c r="K14" s="198">
        <v>0.27467086100431087</v>
      </c>
      <c r="N14" s="292"/>
      <c r="O14" s="87"/>
      <c r="P14" s="87"/>
      <c r="Q14" s="87"/>
      <c r="R14" s="87"/>
      <c r="S14" s="87"/>
      <c r="T14" s="87"/>
      <c r="U14" s="87"/>
      <c r="V14" s="87"/>
      <c r="W14" s="87"/>
      <c r="X14" s="87"/>
    </row>
    <row r="15" spans="1:24">
      <c r="B15" s="343"/>
      <c r="C15" s="200">
        <v>2018</v>
      </c>
      <c r="D15" s="198">
        <v>0.08</v>
      </c>
      <c r="E15" s="198">
        <v>0.55100000000000005</v>
      </c>
      <c r="F15" s="198">
        <v>0.121</v>
      </c>
      <c r="G15" s="198">
        <v>0.752</v>
      </c>
      <c r="H15" s="190"/>
      <c r="I15" s="198">
        <v>0.19800000000000001</v>
      </c>
      <c r="J15" s="198">
        <v>4.9999999999999989E-2</v>
      </c>
      <c r="K15" s="198">
        <v>0.248</v>
      </c>
      <c r="N15" s="297"/>
      <c r="O15" s="87"/>
      <c r="P15" s="87"/>
      <c r="Q15" s="87"/>
      <c r="R15" s="87"/>
      <c r="S15" s="87"/>
      <c r="T15" s="87"/>
      <c r="U15" s="87"/>
      <c r="V15" s="87"/>
      <c r="W15" s="87"/>
      <c r="X15" s="87"/>
    </row>
    <row r="16" spans="1:24" ht="13.5" customHeight="1">
      <c r="B16" s="343"/>
      <c r="C16" s="200">
        <v>2019</v>
      </c>
      <c r="D16" s="198">
        <v>8.1000000000000003E-2</v>
      </c>
      <c r="E16" s="198">
        <v>0.54400000000000004</v>
      </c>
      <c r="F16" s="198">
        <v>0.128</v>
      </c>
      <c r="G16" s="198">
        <v>0.753</v>
      </c>
      <c r="H16" s="205"/>
      <c r="I16" s="198">
        <v>0.19500000000000001</v>
      </c>
      <c r="J16" s="198">
        <v>5.0999999999999997E-2</v>
      </c>
      <c r="K16" s="198">
        <v>0.246</v>
      </c>
      <c r="N16" s="292"/>
      <c r="O16" s="87"/>
      <c r="P16" s="87"/>
      <c r="Q16" s="87"/>
      <c r="R16" s="87"/>
      <c r="S16" s="87"/>
      <c r="T16" s="87"/>
      <c r="U16" s="87"/>
      <c r="V16" s="87"/>
      <c r="W16" s="87"/>
      <c r="X16" s="87"/>
    </row>
    <row r="17" spans="2:24">
      <c r="B17" s="343"/>
      <c r="C17" s="200">
        <v>2020</v>
      </c>
      <c r="D17" s="198">
        <v>0.08</v>
      </c>
      <c r="E17" s="198">
        <v>0.54700000000000004</v>
      </c>
      <c r="F17" s="198">
        <v>0.11900000000000001</v>
      </c>
      <c r="G17" s="198">
        <v>0.746</v>
      </c>
      <c r="H17" s="206"/>
      <c r="I17" s="198">
        <v>0.17600000000000002</v>
      </c>
      <c r="J17" s="198">
        <v>7.8E-2</v>
      </c>
      <c r="K17" s="198">
        <v>0.254</v>
      </c>
      <c r="N17" s="292"/>
      <c r="O17" s="87"/>
      <c r="P17" s="87"/>
      <c r="Q17" s="87"/>
      <c r="R17" s="87"/>
      <c r="S17" s="87"/>
      <c r="T17" s="87"/>
      <c r="U17" s="87"/>
      <c r="V17" s="87"/>
      <c r="W17" s="87"/>
      <c r="X17" s="87"/>
    </row>
    <row r="18" spans="2:24">
      <c r="B18" s="343"/>
      <c r="C18" s="200">
        <v>2021</v>
      </c>
      <c r="D18" s="198">
        <v>9.7000000000000003E-2</v>
      </c>
      <c r="E18" s="198">
        <v>0.56399999999999995</v>
      </c>
      <c r="F18" s="198">
        <v>0.113</v>
      </c>
      <c r="G18" s="198">
        <v>0.77300000000000002</v>
      </c>
      <c r="H18" s="204"/>
      <c r="I18" s="198">
        <v>0.18</v>
      </c>
      <c r="J18" s="198">
        <v>4.7E-2</v>
      </c>
      <c r="K18" s="198">
        <v>0.22700000000000001</v>
      </c>
      <c r="L18" s="100"/>
      <c r="M18" s="100"/>
      <c r="N18" s="292"/>
      <c r="O18" s="87"/>
      <c r="P18" s="87"/>
      <c r="Q18" s="87"/>
      <c r="R18" s="87"/>
      <c r="S18" s="87"/>
      <c r="T18" s="87"/>
      <c r="U18" s="87"/>
      <c r="V18" s="296"/>
      <c r="W18" s="296"/>
      <c r="X18" s="87"/>
    </row>
    <row r="19" spans="2:24">
      <c r="B19" s="343"/>
      <c r="C19" s="200">
        <v>2022</v>
      </c>
      <c r="D19" s="198">
        <v>0.10023188680138186</v>
      </c>
      <c r="E19" s="198">
        <v>0.52638303913681317</v>
      </c>
      <c r="F19" s="198">
        <v>9.687189437319578E-2</v>
      </c>
      <c r="G19" s="198">
        <v>0.72348682031139089</v>
      </c>
      <c r="H19" s="204"/>
      <c r="I19" s="198">
        <v>0.24201410250343097</v>
      </c>
      <c r="J19" s="198">
        <v>3.4499077185178174E-2</v>
      </c>
      <c r="K19" s="198">
        <v>0.27651317968860917</v>
      </c>
      <c r="N19" s="292"/>
      <c r="O19" s="293"/>
      <c r="P19" s="293"/>
      <c r="Q19" s="87"/>
      <c r="R19" s="87"/>
      <c r="S19" s="87"/>
      <c r="T19" s="87"/>
      <c r="U19" s="292"/>
      <c r="V19" s="293"/>
      <c r="W19" s="293"/>
      <c r="X19" s="87"/>
    </row>
    <row r="20" spans="2:24">
      <c r="B20" s="343"/>
      <c r="C20" s="200">
        <v>2023</v>
      </c>
      <c r="D20" s="198">
        <v>0.09</v>
      </c>
      <c r="E20" s="198">
        <v>0.55300000000000005</v>
      </c>
      <c r="F20" s="198">
        <v>9.9000000000000005E-2</v>
      </c>
      <c r="G20" s="198">
        <v>0.74199999999999999</v>
      </c>
      <c r="H20" s="204"/>
      <c r="I20" s="198">
        <v>0.224</v>
      </c>
      <c r="J20" s="198">
        <v>3.3000000000000002E-2</v>
      </c>
      <c r="K20" s="198">
        <v>0.25800000000000001</v>
      </c>
      <c r="L20" s="100"/>
      <c r="N20" s="292"/>
      <c r="O20" s="293"/>
      <c r="P20" s="293"/>
      <c r="Q20" s="87"/>
      <c r="R20" s="87"/>
      <c r="S20" s="87"/>
      <c r="T20" s="87"/>
      <c r="U20" s="292"/>
      <c r="V20" s="293"/>
      <c r="W20" s="293"/>
      <c r="X20" s="87"/>
    </row>
    <row r="21" spans="2:24">
      <c r="B21" s="343"/>
      <c r="C21" s="200">
        <v>2024</v>
      </c>
      <c r="D21" s="198">
        <v>8.0322417000169094E-2</v>
      </c>
      <c r="E21" s="198">
        <v>0.56986641113804182</v>
      </c>
      <c r="F21" s="198">
        <v>0.10912575390338763</v>
      </c>
      <c r="G21" s="198">
        <v>0.75931458204159852</v>
      </c>
      <c r="H21" s="204"/>
      <c r="I21" s="198">
        <v>0.20083422580463334</v>
      </c>
      <c r="J21" s="198">
        <v>3.985119215376811E-2</v>
      </c>
      <c r="K21" s="198">
        <v>0.24068541795840145</v>
      </c>
      <c r="M21" s="100"/>
      <c r="N21" s="292"/>
      <c r="O21" s="293"/>
      <c r="P21" s="293"/>
      <c r="Q21" s="87"/>
      <c r="R21" s="87"/>
      <c r="S21" s="87"/>
      <c r="T21" s="87"/>
      <c r="U21" s="87"/>
      <c r="V21" s="296"/>
      <c r="W21" s="296"/>
      <c r="X21" s="87"/>
    </row>
    <row r="22" spans="2:24" ht="14.5" customHeight="1">
      <c r="B22" s="264" t="s">
        <v>191</v>
      </c>
      <c r="C22" s="265"/>
      <c r="D22" s="265"/>
      <c r="E22" s="265"/>
      <c r="F22" s="265"/>
      <c r="G22" s="265"/>
      <c r="H22" s="210"/>
      <c r="I22" s="265"/>
      <c r="J22" s="265"/>
      <c r="K22" s="223"/>
      <c r="N22" s="292"/>
      <c r="O22" s="293"/>
      <c r="P22" s="293"/>
      <c r="Q22" s="87"/>
      <c r="R22" s="87"/>
      <c r="S22" s="87"/>
      <c r="T22" s="87"/>
      <c r="U22" s="87"/>
      <c r="V22" s="87"/>
      <c r="W22" s="87"/>
      <c r="X22" s="87"/>
    </row>
    <row r="23" spans="2:24" ht="14.5" customHeight="1">
      <c r="B23" s="314" t="s">
        <v>60</v>
      </c>
      <c r="C23" s="314"/>
      <c r="D23" s="314"/>
      <c r="E23" s="314"/>
      <c r="F23" s="314"/>
      <c r="G23" s="314"/>
      <c r="H23" s="314"/>
      <c r="I23" s="314"/>
      <c r="J23" s="314"/>
      <c r="N23" s="292"/>
      <c r="O23" s="293"/>
      <c r="P23" s="293"/>
      <c r="Q23" s="87"/>
      <c r="R23" s="87"/>
      <c r="S23" s="87"/>
      <c r="T23" s="87"/>
      <c r="U23" s="87"/>
      <c r="V23" s="87"/>
      <c r="W23" s="87"/>
      <c r="X23" s="87"/>
    </row>
    <row r="24" spans="2:24" ht="14.5" customHeight="1">
      <c r="B24" s="345" t="s">
        <v>192</v>
      </c>
      <c r="C24" s="345"/>
      <c r="D24" s="345"/>
      <c r="E24" s="345"/>
      <c r="F24" s="345"/>
      <c r="G24" s="345"/>
      <c r="H24" s="345"/>
      <c r="I24" s="345"/>
      <c r="J24" s="345"/>
      <c r="L24" s="100"/>
      <c r="N24" s="291"/>
    </row>
    <row r="25" spans="2:24">
      <c r="B25" s="346" t="s">
        <v>193</v>
      </c>
      <c r="C25" s="345"/>
      <c r="D25" s="345"/>
      <c r="E25" s="345"/>
      <c r="F25" s="345"/>
      <c r="G25" s="345"/>
      <c r="H25" s="345"/>
      <c r="I25" s="345"/>
      <c r="J25" s="345"/>
    </row>
    <row r="26" spans="2:24">
      <c r="B26" s="345" t="s">
        <v>194</v>
      </c>
      <c r="C26" s="345"/>
      <c r="D26" s="345"/>
      <c r="E26" s="345"/>
      <c r="F26" s="345"/>
      <c r="G26" s="345"/>
      <c r="H26" s="345"/>
      <c r="I26" s="345"/>
      <c r="J26" s="345"/>
    </row>
    <row r="27" spans="2:24">
      <c r="B27" s="345" t="s">
        <v>195</v>
      </c>
      <c r="C27" s="345"/>
      <c r="D27" s="345"/>
      <c r="E27" s="345"/>
      <c r="F27" s="345"/>
      <c r="G27" s="345"/>
      <c r="H27" s="345"/>
      <c r="I27" s="345"/>
      <c r="J27" s="345"/>
    </row>
    <row r="28" spans="2:24">
      <c r="B28" s="345"/>
      <c r="C28" s="345"/>
      <c r="D28" s="345"/>
      <c r="E28" s="345"/>
      <c r="F28" s="345"/>
      <c r="G28" s="345"/>
      <c r="H28" s="345"/>
      <c r="I28" s="345"/>
      <c r="J28" s="345"/>
    </row>
  </sheetData>
  <mergeCells count="10">
    <mergeCell ref="B28:J28"/>
    <mergeCell ref="B25:J25"/>
    <mergeCell ref="B26:J26"/>
    <mergeCell ref="B27:J27"/>
    <mergeCell ref="B24:J24"/>
    <mergeCell ref="I3:K3"/>
    <mergeCell ref="D3:F3"/>
    <mergeCell ref="B23:J23"/>
    <mergeCell ref="B14:B21"/>
    <mergeCell ref="B5:B12"/>
  </mergeCells>
  <hyperlinks>
    <hyperlink ref="A1" location="Index!A1" display="Index" xr:uid="{FD0C328B-D209-4E0F-87DA-B0B5FEC1B32B}"/>
  </hyperlinks>
  <pageMargins left="0.7" right="0.7" top="0.75" bottom="0.75" header="0.3" footer="0.3"/>
  <pageSetup paperSize="9" orientation="landscape" r:id="rId1"/>
  <headerFooter>
    <oddFooter>&amp;L&amp;1#&amp;"Calibri"&amp;11&amp;K000000OFFICIAL: Sensitive</oddFooter>
  </headerFooter>
  <colBreaks count="1" manualBreakCount="1">
    <brk id="7"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F48B8-66BB-4820-A863-3936EBF53D27}">
  <dimension ref="A1:L31"/>
  <sheetViews>
    <sheetView showGridLines="0" zoomScaleNormal="100" zoomScaleSheetLayoutView="145" workbookViewId="0">
      <selection sqref="A1:A1048576"/>
    </sheetView>
  </sheetViews>
  <sheetFormatPr defaultRowHeight="14.5"/>
  <cols>
    <col min="1" max="1" width="6.453125" customWidth="1"/>
    <col min="2" max="2" width="19.81640625" style="3" customWidth="1"/>
    <col min="3" max="3" width="14.7265625" style="3" customWidth="1"/>
    <col min="4" max="4" width="16.1796875" style="3" bestFit="1" customWidth="1"/>
    <col min="5" max="5" width="11" bestFit="1" customWidth="1"/>
    <col min="6" max="6" width="17.54296875" customWidth="1"/>
    <col min="7" max="7" width="3.54296875" customWidth="1"/>
    <col min="8" max="8" width="12.1796875" bestFit="1" customWidth="1"/>
    <col min="9" max="9" width="16.1796875" bestFit="1" customWidth="1"/>
    <col min="10" max="10" width="11" customWidth="1"/>
    <col min="11" max="11" width="17.54296875" customWidth="1"/>
    <col min="19" max="19" width="9.1796875" customWidth="1"/>
  </cols>
  <sheetData>
    <row r="1" spans="1:12">
      <c r="A1" s="2" t="s">
        <v>50</v>
      </c>
      <c r="B1" s="336" t="s">
        <v>70</v>
      </c>
      <c r="C1" s="336"/>
      <c r="D1" s="336"/>
    </row>
    <row r="2" spans="1:12" ht="32.15" customHeight="1">
      <c r="B2" s="347" t="s">
        <v>196</v>
      </c>
      <c r="C2" s="347"/>
      <c r="D2" s="347"/>
      <c r="E2" s="347"/>
      <c r="F2" s="347"/>
      <c r="G2" s="7"/>
      <c r="H2" s="7"/>
      <c r="I2" s="7"/>
      <c r="J2" s="7"/>
      <c r="K2" s="7"/>
      <c r="L2" s="7"/>
    </row>
    <row r="3" spans="1:12" ht="34.5">
      <c r="B3" s="189" t="s">
        <v>197</v>
      </c>
      <c r="C3" s="34" t="s">
        <v>53</v>
      </c>
      <c r="D3" s="34" t="s">
        <v>198</v>
      </c>
      <c r="E3" s="34" t="s">
        <v>65</v>
      </c>
      <c r="F3" s="34" t="s">
        <v>77</v>
      </c>
      <c r="G3" s="7"/>
      <c r="H3" s="7"/>
      <c r="I3" s="7"/>
      <c r="J3" s="7"/>
      <c r="K3" s="7"/>
      <c r="L3" s="7"/>
    </row>
    <row r="4" spans="1:12">
      <c r="B4" s="191" t="s">
        <v>199</v>
      </c>
      <c r="C4" s="52">
        <v>5188</v>
      </c>
      <c r="D4" s="52">
        <v>441488</v>
      </c>
      <c r="E4" s="194">
        <v>0.54593286330632396</v>
      </c>
      <c r="F4" s="194">
        <v>0.75014230152972017</v>
      </c>
      <c r="G4" s="7"/>
      <c r="H4" s="186"/>
      <c r="I4" s="7"/>
      <c r="J4" s="7"/>
      <c r="K4" s="7"/>
      <c r="L4" s="7"/>
    </row>
    <row r="5" spans="1:12">
      <c r="B5" s="191" t="s">
        <v>200</v>
      </c>
      <c r="C5" s="52">
        <v>1692</v>
      </c>
      <c r="D5" s="52">
        <v>87577</v>
      </c>
      <c r="E5" s="194">
        <v>0.17804903714616438</v>
      </c>
      <c r="F5" s="194">
        <v>0.14880407245739025</v>
      </c>
      <c r="G5" s="199"/>
      <c r="H5" s="199"/>
      <c r="I5" s="199"/>
      <c r="J5" s="7"/>
      <c r="K5" s="7"/>
      <c r="L5" s="7"/>
    </row>
    <row r="6" spans="1:12">
      <c r="B6" s="191" t="s">
        <v>201</v>
      </c>
      <c r="C6" s="52">
        <v>2309</v>
      </c>
      <c r="D6" s="52">
        <v>53714</v>
      </c>
      <c r="E6" s="196">
        <v>0.24297590234662739</v>
      </c>
      <c r="F6" s="196">
        <v>9.1266679013625271E-2</v>
      </c>
      <c r="G6" s="36"/>
      <c r="H6" s="36"/>
      <c r="I6" s="36"/>
      <c r="J6" s="7"/>
      <c r="K6" s="7"/>
      <c r="L6" s="7"/>
    </row>
    <row r="7" spans="1:12">
      <c r="B7" s="192" t="s">
        <v>202</v>
      </c>
      <c r="C7" s="53">
        <v>319</v>
      </c>
      <c r="D7" s="53">
        <v>5764</v>
      </c>
      <c r="E7" s="195">
        <v>3.3568346837840685E-2</v>
      </c>
      <c r="F7" s="195">
        <v>9.7937434902359913E-3</v>
      </c>
      <c r="G7" s="36"/>
      <c r="H7" s="7"/>
      <c r="I7" s="7"/>
      <c r="J7" s="7"/>
      <c r="K7" s="7"/>
      <c r="L7" s="7"/>
    </row>
    <row r="8" spans="1:12">
      <c r="B8" s="197" t="s">
        <v>152</v>
      </c>
      <c r="C8" s="193"/>
      <c r="D8" s="193"/>
      <c r="E8" s="36"/>
      <c r="F8" s="36"/>
      <c r="G8" s="7"/>
      <c r="H8" s="7"/>
      <c r="I8" s="7"/>
      <c r="J8" s="7"/>
      <c r="K8" s="7"/>
      <c r="L8" s="7"/>
    </row>
    <row r="9" spans="1:12">
      <c r="B9" s="201" t="s">
        <v>203</v>
      </c>
      <c r="C9" s="8"/>
      <c r="D9" s="8"/>
      <c r="E9" s="7"/>
      <c r="F9" s="7"/>
      <c r="G9" s="7"/>
      <c r="H9" s="7"/>
      <c r="I9" s="7"/>
      <c r="J9" s="7"/>
      <c r="K9" s="7"/>
      <c r="L9" s="7"/>
    </row>
    <row r="10" spans="1:12">
      <c r="B10" s="16" t="s">
        <v>204</v>
      </c>
      <c r="C10" s="8"/>
      <c r="D10" s="8"/>
      <c r="E10" s="7"/>
      <c r="F10" s="7"/>
      <c r="G10" s="7"/>
      <c r="H10" s="7"/>
      <c r="I10" s="7"/>
      <c r="J10" s="7"/>
      <c r="K10" s="7"/>
      <c r="L10" s="7"/>
    </row>
    <row r="11" spans="1:12">
      <c r="B11" s="16"/>
      <c r="C11" s="8"/>
      <c r="D11" s="8"/>
      <c r="E11" s="7"/>
      <c r="F11" s="7"/>
      <c r="G11" s="7"/>
      <c r="H11" s="7"/>
      <c r="I11" s="7"/>
      <c r="J11" s="7"/>
      <c r="K11" s="7"/>
      <c r="L11" s="7"/>
    </row>
    <row r="12" spans="1:12">
      <c r="B12" s="16"/>
      <c r="C12" s="8"/>
      <c r="D12" s="8"/>
      <c r="E12" s="7"/>
      <c r="F12" s="7"/>
      <c r="G12" s="7"/>
      <c r="H12" s="7"/>
      <c r="I12" s="7"/>
      <c r="J12" s="7"/>
      <c r="K12" s="7"/>
      <c r="L12" s="7"/>
    </row>
    <row r="13" spans="1:12" ht="31.5" customHeight="1">
      <c r="B13" s="347" t="s">
        <v>205</v>
      </c>
      <c r="C13" s="347"/>
      <c r="D13" s="347"/>
      <c r="E13" s="347"/>
      <c r="F13" s="347"/>
      <c r="G13" s="7"/>
      <c r="H13" s="7"/>
      <c r="I13" s="7"/>
      <c r="J13" s="7"/>
      <c r="K13" s="7"/>
      <c r="L13" s="7"/>
    </row>
    <row r="14" spans="1:12" ht="21" customHeight="1">
      <c r="B14" s="187"/>
      <c r="C14" s="348" t="s">
        <v>53</v>
      </c>
      <c r="D14" s="348"/>
      <c r="E14" s="348"/>
      <c r="F14" s="348"/>
      <c r="G14" s="42"/>
      <c r="H14" s="348" t="s">
        <v>198</v>
      </c>
      <c r="I14" s="348"/>
      <c r="J14" s="348"/>
      <c r="K14" s="348"/>
      <c r="L14" s="38"/>
    </row>
    <row r="15" spans="1:12" ht="34.5">
      <c r="B15" s="189" t="s">
        <v>52</v>
      </c>
      <c r="C15" s="163" t="s">
        <v>199</v>
      </c>
      <c r="D15" s="163" t="s">
        <v>200</v>
      </c>
      <c r="E15" s="163" t="s">
        <v>201</v>
      </c>
      <c r="F15" s="164" t="s">
        <v>202</v>
      </c>
      <c r="G15" s="38"/>
      <c r="H15" s="163" t="s">
        <v>199</v>
      </c>
      <c r="I15" s="163" t="s">
        <v>200</v>
      </c>
      <c r="J15" s="163" t="s">
        <v>201</v>
      </c>
      <c r="K15" s="164" t="s">
        <v>202</v>
      </c>
      <c r="L15" s="38"/>
    </row>
    <row r="16" spans="1:12">
      <c r="B16" s="200">
        <v>2016</v>
      </c>
      <c r="C16" s="52">
        <v>3820</v>
      </c>
      <c r="D16" s="52">
        <v>1180</v>
      </c>
      <c r="E16" s="52">
        <v>1842</v>
      </c>
      <c r="F16" s="52">
        <v>256</v>
      </c>
      <c r="G16" s="7"/>
      <c r="H16" s="52">
        <v>447769</v>
      </c>
      <c r="I16" s="52">
        <v>78518</v>
      </c>
      <c r="J16" s="52">
        <v>58834</v>
      </c>
      <c r="K16" s="52">
        <v>5536</v>
      </c>
      <c r="L16" s="7"/>
    </row>
    <row r="17" spans="2:12">
      <c r="B17" s="70">
        <v>2021</v>
      </c>
      <c r="C17" s="53">
        <v>5188</v>
      </c>
      <c r="D17" s="53">
        <v>1692</v>
      </c>
      <c r="E17" s="53">
        <v>2309</v>
      </c>
      <c r="F17" s="53">
        <v>319</v>
      </c>
      <c r="G17" s="12"/>
      <c r="H17" s="53">
        <v>441488</v>
      </c>
      <c r="I17" s="53">
        <v>87577</v>
      </c>
      <c r="J17" s="53">
        <v>53714</v>
      </c>
      <c r="K17" s="53">
        <v>5764</v>
      </c>
      <c r="L17" s="7"/>
    </row>
    <row r="18" spans="2:12">
      <c r="B18" s="197" t="s">
        <v>152</v>
      </c>
      <c r="C18" s="8"/>
      <c r="D18" s="8"/>
      <c r="E18" s="7"/>
      <c r="F18" s="7"/>
      <c r="G18" s="7"/>
      <c r="H18" s="7"/>
      <c r="I18" s="7"/>
      <c r="J18" s="7"/>
      <c r="K18" s="7"/>
      <c r="L18" s="7"/>
    </row>
    <row r="19" spans="2:12">
      <c r="B19" s="201" t="s">
        <v>203</v>
      </c>
      <c r="C19" s="8"/>
      <c r="D19" s="8"/>
      <c r="E19" s="7"/>
      <c r="F19" s="7"/>
      <c r="G19" s="7"/>
      <c r="H19" s="7"/>
      <c r="I19" s="7"/>
      <c r="J19" s="7"/>
      <c r="K19" s="7"/>
      <c r="L19" s="7"/>
    </row>
    <row r="20" spans="2:12">
      <c r="B20" s="16" t="s">
        <v>204</v>
      </c>
      <c r="C20" s="8"/>
      <c r="D20" s="8"/>
      <c r="E20" s="7"/>
      <c r="F20" s="7"/>
      <c r="G20" s="7"/>
      <c r="H20" s="7"/>
      <c r="I20" s="7"/>
      <c r="J20" s="7"/>
      <c r="K20" s="7"/>
      <c r="L20" s="7"/>
    </row>
    <row r="21" spans="2:12">
      <c r="B21" s="8"/>
      <c r="C21" s="8"/>
      <c r="D21" s="8"/>
      <c r="E21" s="7"/>
      <c r="F21" s="7"/>
      <c r="G21" s="7"/>
      <c r="H21" s="7"/>
      <c r="I21" s="7"/>
      <c r="J21" s="7"/>
      <c r="K21" s="7"/>
      <c r="L21" s="7"/>
    </row>
    <row r="22" spans="2:12" ht="30.65" customHeight="1">
      <c r="B22" s="347" t="s">
        <v>206</v>
      </c>
      <c r="C22" s="347"/>
      <c r="D22" s="347"/>
      <c r="E22" s="347"/>
      <c r="F22" s="347"/>
      <c r="G22" s="7"/>
      <c r="H22" s="7"/>
      <c r="I22" s="7"/>
      <c r="J22" s="7"/>
      <c r="K22" s="7"/>
      <c r="L22" s="7"/>
    </row>
    <row r="23" spans="2:12" ht="21.75" customHeight="1">
      <c r="B23" s="187"/>
      <c r="C23" s="348" t="s">
        <v>53</v>
      </c>
      <c r="D23" s="348"/>
      <c r="E23" s="348"/>
      <c r="F23" s="348"/>
      <c r="G23" s="42"/>
      <c r="H23" s="348" t="s">
        <v>198</v>
      </c>
      <c r="I23" s="348"/>
      <c r="J23" s="348"/>
      <c r="K23" s="348"/>
      <c r="L23" s="7"/>
    </row>
    <row r="24" spans="2:12" ht="34.5">
      <c r="B24" s="189" t="s">
        <v>52</v>
      </c>
      <c r="C24" s="163" t="s">
        <v>199</v>
      </c>
      <c r="D24" s="163" t="s">
        <v>207</v>
      </c>
      <c r="E24" s="163" t="s">
        <v>201</v>
      </c>
      <c r="F24" s="164" t="s">
        <v>202</v>
      </c>
      <c r="G24" s="38"/>
      <c r="H24" s="163" t="s">
        <v>199</v>
      </c>
      <c r="I24" s="163" t="s">
        <v>207</v>
      </c>
      <c r="J24" s="163" t="s">
        <v>201</v>
      </c>
      <c r="K24" s="164" t="s">
        <v>202</v>
      </c>
      <c r="L24" s="7"/>
    </row>
    <row r="25" spans="2:12">
      <c r="B25" s="200">
        <v>2016</v>
      </c>
      <c r="C25" s="161">
        <v>0.53817976894899977</v>
      </c>
      <c r="D25" s="161">
        <v>0.16624401239785855</v>
      </c>
      <c r="E25" s="161">
        <v>0.2595097210481826</v>
      </c>
      <c r="F25" s="161">
        <v>3.6066497604959141E-2</v>
      </c>
      <c r="G25" s="7"/>
      <c r="H25" s="161">
        <v>0.75808633437003203</v>
      </c>
      <c r="I25" s="161">
        <v>0.1329333267869508</v>
      </c>
      <c r="J25" s="161">
        <v>9.9607724957124014E-2</v>
      </c>
      <c r="K25" s="161">
        <v>9.3726138858931662E-3</v>
      </c>
      <c r="L25" s="7"/>
    </row>
    <row r="26" spans="2:12">
      <c r="B26" s="70">
        <v>2021</v>
      </c>
      <c r="C26" s="160">
        <v>0.54593286330632396</v>
      </c>
      <c r="D26" s="160">
        <v>0.17804903714616438</v>
      </c>
      <c r="E26" s="160">
        <v>0.24297590234662739</v>
      </c>
      <c r="F26" s="160">
        <v>3.3568346837840685E-2</v>
      </c>
      <c r="G26" s="185"/>
      <c r="H26" s="160">
        <v>0.75014230152972017</v>
      </c>
      <c r="I26" s="160">
        <v>0.14880407245739025</v>
      </c>
      <c r="J26" s="160">
        <v>9.1266679013625271E-2</v>
      </c>
      <c r="K26" s="160">
        <v>9.7937434902359913E-3</v>
      </c>
      <c r="L26" s="7"/>
    </row>
    <row r="27" spans="2:12">
      <c r="B27" s="197" t="s">
        <v>152</v>
      </c>
      <c r="C27" s="8"/>
      <c r="D27" s="8"/>
      <c r="E27" s="7"/>
      <c r="F27" s="7"/>
      <c r="G27" s="7"/>
      <c r="H27" s="7"/>
      <c r="I27" s="7"/>
      <c r="J27" s="7"/>
      <c r="K27" s="7"/>
      <c r="L27" s="7"/>
    </row>
    <row r="28" spans="2:12">
      <c r="B28" s="201" t="s">
        <v>203</v>
      </c>
      <c r="C28" s="8"/>
      <c r="D28" s="8"/>
      <c r="E28" s="7"/>
      <c r="F28" s="7"/>
      <c r="G28" s="7"/>
      <c r="H28" s="7"/>
      <c r="I28" s="7"/>
      <c r="J28" s="7"/>
      <c r="K28" s="7"/>
      <c r="L28" s="7"/>
    </row>
    <row r="29" spans="2:12" ht="27.65" customHeight="1">
      <c r="B29" s="334" t="s">
        <v>204</v>
      </c>
      <c r="C29" s="334"/>
      <c r="D29" s="334"/>
      <c r="E29" s="334"/>
      <c r="F29" s="334"/>
      <c r="G29" s="7"/>
      <c r="H29" s="7"/>
      <c r="I29" s="7"/>
      <c r="J29" s="7"/>
      <c r="K29" s="7"/>
      <c r="L29" s="7"/>
    </row>
    <row r="30" spans="2:12">
      <c r="B30" s="8"/>
      <c r="C30" s="8"/>
      <c r="D30" s="8"/>
      <c r="E30" s="7"/>
      <c r="F30" s="7"/>
      <c r="G30" s="7"/>
      <c r="H30" s="7"/>
      <c r="I30" s="7"/>
      <c r="J30" s="7"/>
      <c r="K30" s="7"/>
      <c r="L30" s="7"/>
    </row>
    <row r="31" spans="2:12">
      <c r="B31" s="8"/>
      <c r="C31" s="8"/>
      <c r="D31" s="8"/>
      <c r="E31" s="7"/>
      <c r="F31" s="7"/>
      <c r="G31" s="7"/>
      <c r="H31" s="7"/>
      <c r="I31" s="7"/>
      <c r="J31" s="7"/>
      <c r="K31" s="7"/>
      <c r="L31" s="7"/>
    </row>
  </sheetData>
  <mergeCells count="9">
    <mergeCell ref="H14:K14"/>
    <mergeCell ref="C23:F23"/>
    <mergeCell ref="H23:K23"/>
    <mergeCell ref="B1:D1"/>
    <mergeCell ref="B2:F2"/>
    <mergeCell ref="B13:F13"/>
    <mergeCell ref="B22:F22"/>
    <mergeCell ref="B29:F29"/>
    <mergeCell ref="C14:F14"/>
  </mergeCells>
  <hyperlinks>
    <hyperlink ref="A1" location="Index!A1" display="Index" xr:uid="{C6A69F12-9DD6-43A5-BEFA-47B91C1DAB8C}"/>
  </hyperlinks>
  <pageMargins left="0.7" right="0.7" top="0.75" bottom="0.75" header="0.3" footer="0.3"/>
  <pageSetup paperSize="9" orientation="landscape" r:id="rId1"/>
  <headerFooter>
    <oddFooter>&amp;L&amp;1#&amp;"Calibri"&amp;11&amp;K000000OFFICIAL: Sensitive</oddFooter>
  </headerFooter>
  <rowBreaks count="1" manualBreakCount="1">
    <brk id="20" max="16383" man="1"/>
  </rowBreaks>
  <colBreaks count="1" manualBreakCount="1">
    <brk id="6"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AA067-605F-4248-B242-598011FAB09C}">
  <sheetPr>
    <pageSetUpPr fitToPage="1"/>
  </sheetPr>
  <dimension ref="A1:L48"/>
  <sheetViews>
    <sheetView showGridLines="0" zoomScaleNormal="100" zoomScaleSheetLayoutView="85" workbookViewId="0">
      <selection sqref="A1:A1048576"/>
    </sheetView>
  </sheetViews>
  <sheetFormatPr defaultRowHeight="14.5"/>
  <cols>
    <col min="1" max="1" width="6.453125" customWidth="1"/>
    <col min="2" max="2" width="36.54296875" bestFit="1" customWidth="1"/>
    <col min="3" max="3" width="15" customWidth="1"/>
    <col min="4" max="5" width="15.81640625" customWidth="1"/>
    <col min="6" max="6" width="15.26953125" customWidth="1"/>
    <col min="7" max="7" width="12.81640625" customWidth="1"/>
    <col min="8" max="8" width="27.7265625" customWidth="1"/>
    <col min="9" max="9" width="20" bestFit="1" customWidth="1"/>
    <col min="10" max="10" width="16.54296875" customWidth="1"/>
    <col min="11" max="11" width="20.54296875" customWidth="1"/>
    <col min="12" max="12" width="20.7265625" customWidth="1"/>
  </cols>
  <sheetData>
    <row r="1" spans="1:12">
      <c r="A1" s="2" t="s">
        <v>50</v>
      </c>
    </row>
    <row r="2" spans="1:12">
      <c r="B2" s="62" t="s">
        <v>208</v>
      </c>
      <c r="C2" s="11"/>
      <c r="D2" s="11"/>
      <c r="E2" s="11"/>
      <c r="F2" s="11"/>
      <c r="G2" s="11"/>
      <c r="H2" s="56"/>
      <c r="I2" s="56"/>
      <c r="J2" s="56"/>
      <c r="K2" s="56"/>
      <c r="L2" s="56"/>
    </row>
    <row r="3" spans="1:12" ht="69">
      <c r="B3" s="30" t="s">
        <v>52</v>
      </c>
      <c r="C3" s="82" t="s">
        <v>209</v>
      </c>
      <c r="D3" s="82" t="s">
        <v>210</v>
      </c>
      <c r="E3" s="82" t="s">
        <v>211</v>
      </c>
      <c r="F3" s="82" t="s">
        <v>212</v>
      </c>
      <c r="G3" s="82" t="s">
        <v>213</v>
      </c>
      <c r="H3" s="82" t="s">
        <v>214</v>
      </c>
      <c r="I3" s="82" t="s">
        <v>215</v>
      </c>
      <c r="J3" s="82" t="s">
        <v>216</v>
      </c>
      <c r="K3" s="82" t="s">
        <v>217</v>
      </c>
      <c r="L3" s="82" t="s">
        <v>218</v>
      </c>
    </row>
    <row r="4" spans="1:12">
      <c r="B4" s="349" t="s">
        <v>219</v>
      </c>
      <c r="C4" s="349"/>
      <c r="D4" s="349"/>
      <c r="E4" s="349"/>
      <c r="F4" s="349"/>
      <c r="G4" s="349"/>
      <c r="H4" s="349"/>
      <c r="I4" s="349"/>
      <c r="J4" s="349"/>
      <c r="K4" s="349"/>
      <c r="L4" s="349"/>
    </row>
    <row r="5" spans="1:12">
      <c r="B5" s="114">
        <v>2015</v>
      </c>
      <c r="C5" s="282">
        <v>5790</v>
      </c>
      <c r="D5" s="282">
        <v>1293</v>
      </c>
      <c r="E5" s="99">
        <v>0.22331606217616581</v>
      </c>
      <c r="F5" s="145">
        <v>0.73701629327902241</v>
      </c>
      <c r="G5" s="145">
        <v>0.16458757637474541</v>
      </c>
      <c r="H5" s="282">
        <v>223261</v>
      </c>
      <c r="I5" s="103">
        <v>66957</v>
      </c>
      <c r="J5" s="99">
        <v>0.29990459596615621</v>
      </c>
      <c r="K5" s="146">
        <v>0.3861150695924071</v>
      </c>
      <c r="L5" s="99">
        <v>0.11579768394255513</v>
      </c>
    </row>
    <row r="6" spans="1:12">
      <c r="B6" s="114">
        <v>2016</v>
      </c>
      <c r="C6" s="283">
        <v>5627</v>
      </c>
      <c r="D6" s="283">
        <v>1127</v>
      </c>
      <c r="E6" s="99">
        <v>0.20028434334458858</v>
      </c>
      <c r="F6" s="145">
        <v>0.71390510022836839</v>
      </c>
      <c r="G6" s="145">
        <v>0.14298401420959148</v>
      </c>
      <c r="H6" s="283">
        <v>203786</v>
      </c>
      <c r="I6" s="101">
        <v>55049</v>
      </c>
      <c r="J6" s="99">
        <v>0.27013141236395044</v>
      </c>
      <c r="K6" s="146">
        <v>0.34390140590747775</v>
      </c>
      <c r="L6" s="99">
        <v>9.2898572491735165E-2</v>
      </c>
    </row>
    <row r="7" spans="1:12">
      <c r="B7" s="114">
        <v>2017</v>
      </c>
      <c r="C7" s="283">
        <v>7141</v>
      </c>
      <c r="D7" s="283">
        <v>1135</v>
      </c>
      <c r="E7" s="99">
        <v>0.15894132474443357</v>
      </c>
      <c r="F7" s="145">
        <v>0.88532110091743121</v>
      </c>
      <c r="G7" s="145">
        <v>0.14071410860401687</v>
      </c>
      <c r="H7" s="283">
        <v>201260</v>
      </c>
      <c r="I7" s="103">
        <v>57324</v>
      </c>
      <c r="J7" s="99">
        <v>0.2848255987280135</v>
      </c>
      <c r="K7" s="146">
        <v>0.33280362998374513</v>
      </c>
      <c r="L7" s="99">
        <v>9.4790993168976476E-2</v>
      </c>
    </row>
    <row r="8" spans="1:12" ht="14.5" customHeight="1">
      <c r="B8" s="114">
        <v>2018</v>
      </c>
      <c r="C8" s="283">
        <v>6791</v>
      </c>
      <c r="D8" s="283">
        <v>1094</v>
      </c>
      <c r="E8" s="99">
        <v>0.1610955676630835</v>
      </c>
      <c r="F8" s="145">
        <v>0.82036723846339699</v>
      </c>
      <c r="G8" s="145">
        <v>0.13215752597245711</v>
      </c>
      <c r="H8" s="283">
        <v>178190</v>
      </c>
      <c r="I8" s="103">
        <v>56657</v>
      </c>
      <c r="J8" s="99">
        <v>0.31795835905494135</v>
      </c>
      <c r="K8" s="146">
        <v>0.28937094825458276</v>
      </c>
      <c r="L8" s="99">
        <v>9.2007911865199479E-2</v>
      </c>
    </row>
    <row r="9" spans="1:12">
      <c r="B9" s="114">
        <v>2019</v>
      </c>
      <c r="C9" s="283">
        <v>8568</v>
      </c>
      <c r="D9" s="283">
        <v>1032</v>
      </c>
      <c r="E9" s="99">
        <v>0.12044817927170869</v>
      </c>
      <c r="F9" s="145">
        <v>1.01204819277108</v>
      </c>
      <c r="G9" s="145">
        <v>0.12189936215450035</v>
      </c>
      <c r="H9" s="283">
        <v>186405</v>
      </c>
      <c r="I9" s="103">
        <v>54157</v>
      </c>
      <c r="J9" s="99">
        <v>0.29053405219817063</v>
      </c>
      <c r="K9" s="146">
        <v>0.30065613538195529</v>
      </c>
      <c r="L9" s="99">
        <v>8.7350845330761262E-2</v>
      </c>
    </row>
    <row r="10" spans="1:12">
      <c r="B10" s="114">
        <v>2020</v>
      </c>
      <c r="C10" s="283">
        <v>6297</v>
      </c>
      <c r="D10" s="283">
        <v>892</v>
      </c>
      <c r="E10" s="99">
        <v>0.1416547562331269</v>
      </c>
      <c r="F10" s="145">
        <v>0.73331780598579244</v>
      </c>
      <c r="G10" s="145">
        <v>0.10387795504832886</v>
      </c>
      <c r="H10" s="283">
        <v>164132</v>
      </c>
      <c r="I10" s="103">
        <v>42580</v>
      </c>
      <c r="J10" s="99">
        <v>0.25942534057953354</v>
      </c>
      <c r="K10" s="146">
        <v>0.2742031949052588</v>
      </c>
      <c r="L10" s="99">
        <v>7.1135257226292978E-2</v>
      </c>
    </row>
    <row r="11" spans="1:12">
      <c r="B11" s="114">
        <v>2021</v>
      </c>
      <c r="C11" s="283">
        <v>5447</v>
      </c>
      <c r="D11" s="283">
        <v>868</v>
      </c>
      <c r="E11" s="99">
        <v>0.15935377271892784</v>
      </c>
      <c r="F11" s="145">
        <v>0.62408340971585696</v>
      </c>
      <c r="G11" s="145">
        <v>9.9450045829514208E-2</v>
      </c>
      <c r="H11" s="283">
        <v>178348</v>
      </c>
      <c r="I11" s="103">
        <v>47932</v>
      </c>
      <c r="J11" s="99">
        <v>0.26875546684011037</v>
      </c>
      <c r="K11" s="146">
        <v>0.32436935052652638</v>
      </c>
      <c r="L11" s="99">
        <v>8.7176036229379986E-2</v>
      </c>
    </row>
    <row r="12" spans="1:12">
      <c r="B12" s="114">
        <v>2022</v>
      </c>
      <c r="C12" s="283">
        <v>5364</v>
      </c>
      <c r="D12" s="283">
        <v>982</v>
      </c>
      <c r="E12" s="99">
        <v>0.1830723340790455</v>
      </c>
      <c r="F12" s="145">
        <v>0.60432627309598919</v>
      </c>
      <c r="G12" s="145">
        <v>0.11063542136097342</v>
      </c>
      <c r="H12" s="283">
        <v>178900</v>
      </c>
      <c r="I12" s="103">
        <v>46117</v>
      </c>
      <c r="J12" s="99">
        <v>0.25778088317495806</v>
      </c>
      <c r="K12" s="146">
        <v>0.31956529117238841</v>
      </c>
      <c r="L12" s="99">
        <v>8.2377822990480923E-2</v>
      </c>
    </row>
    <row r="13" spans="1:12">
      <c r="B13" s="114">
        <v>2023</v>
      </c>
      <c r="C13" s="283">
        <v>5664</v>
      </c>
      <c r="D13" s="283">
        <v>1041</v>
      </c>
      <c r="E13" s="99">
        <v>0.18379237288135594</v>
      </c>
      <c r="F13" s="145">
        <v>0.63762242485646736</v>
      </c>
      <c r="G13" s="145">
        <v>0.11719013846673421</v>
      </c>
      <c r="H13" s="283">
        <v>172834</v>
      </c>
      <c r="I13" s="103">
        <v>45894</v>
      </c>
      <c r="J13" s="99">
        <v>0.2655380307115498</v>
      </c>
      <c r="K13" s="146">
        <v>0.29565752897404096</v>
      </c>
      <c r="L13" s="99">
        <v>7.8508318008809821E-2</v>
      </c>
    </row>
    <row r="14" spans="1:12">
      <c r="B14" s="349" t="s">
        <v>220</v>
      </c>
      <c r="C14" s="349"/>
      <c r="D14" s="349"/>
      <c r="E14" s="349"/>
      <c r="F14" s="349"/>
      <c r="G14" s="349"/>
      <c r="H14" s="349"/>
      <c r="I14" s="349"/>
      <c r="J14" s="349"/>
      <c r="K14" s="349"/>
      <c r="L14" s="349"/>
    </row>
    <row r="15" spans="1:12">
      <c r="B15" s="114">
        <v>2015</v>
      </c>
      <c r="C15" s="40">
        <v>228</v>
      </c>
      <c r="D15" s="40">
        <v>54</v>
      </c>
      <c r="E15" s="148">
        <v>0.23684210526315788</v>
      </c>
      <c r="F15" s="145">
        <v>2.9022403258655804E-2</v>
      </c>
      <c r="G15" s="145">
        <v>6.8737270875763746E-3</v>
      </c>
      <c r="H15" s="284">
        <v>22227</v>
      </c>
      <c r="I15" s="147">
        <v>7208</v>
      </c>
      <c r="J15" s="148">
        <v>0.32429027759031809</v>
      </c>
      <c r="K15" s="99">
        <v>3.8440120091867515E-2</v>
      </c>
      <c r="L15" s="99">
        <v>1.2465757215196879E-2</v>
      </c>
    </row>
    <row r="16" spans="1:12">
      <c r="B16" s="114">
        <v>2016</v>
      </c>
      <c r="C16" s="40">
        <v>334</v>
      </c>
      <c r="D16" s="285">
        <v>63</v>
      </c>
      <c r="E16" s="99">
        <v>0.18862275449101795</v>
      </c>
      <c r="F16" s="145">
        <v>4.2375031717838109E-2</v>
      </c>
      <c r="G16" s="145">
        <v>7.9928952042628773E-3</v>
      </c>
      <c r="H16" s="282">
        <v>21900</v>
      </c>
      <c r="I16" s="103">
        <v>7313</v>
      </c>
      <c r="J16" s="99">
        <v>0.33392694063926942</v>
      </c>
      <c r="K16" s="99">
        <v>3.6957596642427655E-2</v>
      </c>
      <c r="L16" s="99">
        <v>1.2341137180186004E-2</v>
      </c>
    </row>
    <row r="17" spans="2:12">
      <c r="B17" s="114">
        <v>2017</v>
      </c>
      <c r="C17" s="40">
        <v>291</v>
      </c>
      <c r="D17" s="285">
        <v>67</v>
      </c>
      <c r="E17" s="99">
        <v>0.23024054982817868</v>
      </c>
      <c r="F17" s="145">
        <v>3.6077361765435162E-2</v>
      </c>
      <c r="G17" s="145">
        <v>8.3064716092239033E-3</v>
      </c>
      <c r="H17" s="282">
        <v>22149</v>
      </c>
      <c r="I17" s="103">
        <v>7487</v>
      </c>
      <c r="J17" s="99">
        <v>0.33802880491218568</v>
      </c>
      <c r="K17" s="99">
        <v>3.662559674306852E-2</v>
      </c>
      <c r="L17" s="99">
        <v>1.2380506696255091E-2</v>
      </c>
    </row>
    <row r="18" spans="2:12">
      <c r="B18" s="114">
        <v>2018</v>
      </c>
      <c r="C18" s="40">
        <v>335</v>
      </c>
      <c r="D18" s="285">
        <v>80</v>
      </c>
      <c r="E18" s="99">
        <v>0.23880597014925373</v>
      </c>
      <c r="F18" s="145">
        <v>4.0468712249335591E-2</v>
      </c>
      <c r="G18" s="145">
        <v>9.6641700893935738E-3</v>
      </c>
      <c r="H18" s="282">
        <v>21701</v>
      </c>
      <c r="I18" s="103">
        <v>6678</v>
      </c>
      <c r="J18" s="99">
        <v>0.3077277544813603</v>
      </c>
      <c r="K18" s="99">
        <v>3.5241253426526183E-2</v>
      </c>
      <c r="L18" s="99">
        <v>1.0844711782053448E-2</v>
      </c>
    </row>
    <row r="19" spans="2:12">
      <c r="B19" s="114">
        <v>2019</v>
      </c>
      <c r="C19" s="40">
        <v>320</v>
      </c>
      <c r="D19" s="285">
        <v>80</v>
      </c>
      <c r="E19" s="99">
        <v>0.25</v>
      </c>
      <c r="F19" s="145">
        <v>3.7798251830852822E-2</v>
      </c>
      <c r="G19" s="145">
        <v>9.4495629577132055E-3</v>
      </c>
      <c r="H19" s="282">
        <v>23543</v>
      </c>
      <c r="I19" s="103">
        <v>7341</v>
      </c>
      <c r="J19" s="99">
        <v>0.31181242832264366</v>
      </c>
      <c r="K19" s="99">
        <v>3.797294812530444E-2</v>
      </c>
      <c r="L19" s="99">
        <v>1.1840437165520957E-2</v>
      </c>
    </row>
    <row r="20" spans="2:12">
      <c r="B20" s="114">
        <v>2020</v>
      </c>
      <c r="C20" s="40">
        <v>313</v>
      </c>
      <c r="D20" s="285">
        <v>46</v>
      </c>
      <c r="E20" s="99">
        <v>0.14696485623003194</v>
      </c>
      <c r="F20" s="145">
        <v>3.6450448352160242E-2</v>
      </c>
      <c r="G20" s="145">
        <v>5.3569349015954353E-3</v>
      </c>
      <c r="H20" s="282">
        <v>23030</v>
      </c>
      <c r="I20" s="103">
        <v>5648</v>
      </c>
      <c r="J20" s="99">
        <v>0.24524533217542335</v>
      </c>
      <c r="K20" s="99">
        <v>3.8474517940853152E-2</v>
      </c>
      <c r="L20" s="99">
        <v>9.4356959326938172E-3</v>
      </c>
    </row>
    <row r="21" spans="2:12">
      <c r="B21" s="114">
        <v>2021</v>
      </c>
      <c r="C21" s="40">
        <v>322</v>
      </c>
      <c r="D21" s="285">
        <v>75</v>
      </c>
      <c r="E21" s="99">
        <v>0.23291925465838509</v>
      </c>
      <c r="F21" s="145">
        <v>3.6892758936755268E-2</v>
      </c>
      <c r="G21" s="145">
        <v>8.5930339138405136E-3</v>
      </c>
      <c r="H21" s="282">
        <v>23588</v>
      </c>
      <c r="I21" s="103">
        <v>6491</v>
      </c>
      <c r="J21" s="99">
        <v>0.27518229608275396</v>
      </c>
      <c r="K21" s="99">
        <v>4.2900532891984797E-2</v>
      </c>
      <c r="L21" s="99">
        <v>1.1805467144390085E-2</v>
      </c>
    </row>
    <row r="22" spans="2:12">
      <c r="B22" s="114">
        <v>2022</v>
      </c>
      <c r="C22" s="40">
        <v>329</v>
      </c>
      <c r="D22" s="285">
        <v>56</v>
      </c>
      <c r="E22" s="99">
        <v>0.1702127659574468</v>
      </c>
      <c r="F22" s="145">
        <v>3.7066246056782333E-2</v>
      </c>
      <c r="G22" s="145">
        <v>6.3091482649842269E-3</v>
      </c>
      <c r="H22" s="282">
        <v>21264</v>
      </c>
      <c r="I22" s="103">
        <v>5817</v>
      </c>
      <c r="J22" s="99">
        <v>0.27356094808126413</v>
      </c>
      <c r="K22" s="99">
        <v>3.7983434049690706E-2</v>
      </c>
      <c r="L22" s="99">
        <v>1.0390784230015559E-2</v>
      </c>
    </row>
    <row r="23" spans="2:12">
      <c r="B23" s="114">
        <v>2023</v>
      </c>
      <c r="C23" s="40">
        <v>399</v>
      </c>
      <c r="D23" s="285">
        <v>59</v>
      </c>
      <c r="E23" s="99">
        <v>0.14786967418546365</v>
      </c>
      <c r="F23" s="145">
        <v>4.4917257683215132E-2</v>
      </c>
      <c r="G23" s="145">
        <v>6.6419002589215353E-3</v>
      </c>
      <c r="H23" s="282">
        <v>22387</v>
      </c>
      <c r="I23" s="103">
        <v>5889</v>
      </c>
      <c r="J23" s="99">
        <v>0.26305445124402554</v>
      </c>
      <c r="K23" s="99">
        <v>3.8296198092631399E-2</v>
      </c>
      <c r="L23" s="99">
        <v>1.0073985373989651E-2</v>
      </c>
    </row>
    <row r="24" spans="2:12">
      <c r="B24" s="251" t="s">
        <v>221</v>
      </c>
      <c r="C24" s="223"/>
      <c r="D24" s="223"/>
      <c r="E24" s="148"/>
      <c r="F24" s="223"/>
      <c r="G24" s="223"/>
      <c r="H24" s="223"/>
      <c r="I24" s="223"/>
      <c r="J24" s="223"/>
      <c r="K24" s="223"/>
      <c r="L24" s="223"/>
    </row>
    <row r="25" spans="2:12" ht="31.5">
      <c r="B25" s="182" t="s">
        <v>222</v>
      </c>
      <c r="G25" s="228"/>
      <c r="H25" s="157"/>
      <c r="I25" s="157"/>
    </row>
    <row r="26" spans="2:12">
      <c r="B26" s="16" t="s">
        <v>223</v>
      </c>
    </row>
    <row r="28" spans="2:12">
      <c r="B28" s="63" t="s">
        <v>224</v>
      </c>
      <c r="C28" s="17"/>
      <c r="D28" s="17"/>
      <c r="E28" s="17"/>
      <c r="F28" s="17"/>
      <c r="G28" s="13"/>
      <c r="H28" s="13"/>
      <c r="I28" s="13"/>
      <c r="J28" s="13"/>
      <c r="K28" s="13"/>
      <c r="L28" s="13"/>
    </row>
    <row r="29" spans="2:12" ht="34.5">
      <c r="B29" s="309" t="s">
        <v>52</v>
      </c>
      <c r="C29" s="310" t="s">
        <v>225</v>
      </c>
      <c r="D29" s="311" t="s">
        <v>226</v>
      </c>
      <c r="E29" s="311" t="s">
        <v>227</v>
      </c>
      <c r="F29" s="310" t="s">
        <v>228</v>
      </c>
      <c r="G29" s="311" t="s">
        <v>177</v>
      </c>
      <c r="H29" s="311" t="s">
        <v>229</v>
      </c>
      <c r="I29" s="311" t="s">
        <v>230</v>
      </c>
      <c r="J29" s="311" t="s">
        <v>231</v>
      </c>
      <c r="K29" s="311" t="s">
        <v>232</v>
      </c>
      <c r="L29" s="102"/>
    </row>
    <row r="30" spans="2:12">
      <c r="B30" s="17">
        <v>2009</v>
      </c>
      <c r="C30" s="115">
        <v>63860</v>
      </c>
      <c r="D30" s="13">
        <v>476</v>
      </c>
      <c r="E30" s="21">
        <v>7.4999999999999997E-3</v>
      </c>
      <c r="F30" s="105">
        <v>180016</v>
      </c>
      <c r="G30" s="105">
        <v>1150</v>
      </c>
      <c r="H30" s="21">
        <v>6.4000000000000003E-3</v>
      </c>
      <c r="I30" s="105">
        <v>42582</v>
      </c>
      <c r="J30" s="105">
        <v>140</v>
      </c>
      <c r="K30" s="21">
        <v>3.8E-3</v>
      </c>
      <c r="L30" s="102"/>
    </row>
    <row r="31" spans="2:12">
      <c r="B31" s="17">
        <v>2010</v>
      </c>
      <c r="C31" s="115">
        <v>69322</v>
      </c>
      <c r="D31" s="13">
        <v>531</v>
      </c>
      <c r="E31" s="21">
        <v>7.7000000000000002E-3</v>
      </c>
      <c r="F31" s="105">
        <v>189445</v>
      </c>
      <c r="G31" s="105">
        <v>1272</v>
      </c>
      <c r="H31" s="21">
        <v>6.7000000000000002E-3</v>
      </c>
      <c r="I31" s="105">
        <v>44037</v>
      </c>
      <c r="J31" s="105">
        <v>127</v>
      </c>
      <c r="K31" s="21">
        <v>3.3E-3</v>
      </c>
      <c r="L31" s="102"/>
    </row>
    <row r="32" spans="2:12">
      <c r="B32" s="17">
        <v>2011</v>
      </c>
      <c r="C32" s="115">
        <v>72286</v>
      </c>
      <c r="D32" s="13">
        <v>560</v>
      </c>
      <c r="E32" s="21">
        <v>7.7000000000000002E-3</v>
      </c>
      <c r="F32" s="105">
        <v>195218</v>
      </c>
      <c r="G32" s="105">
        <v>1338</v>
      </c>
      <c r="H32" s="21">
        <v>6.8999999999999999E-3</v>
      </c>
      <c r="I32" s="105">
        <v>48038</v>
      </c>
      <c r="J32" s="105">
        <v>167</v>
      </c>
      <c r="K32" s="21">
        <v>4.0999999999999995E-3</v>
      </c>
      <c r="L32" s="102"/>
    </row>
    <row r="33" spans="1:12">
      <c r="B33" s="17">
        <v>2012</v>
      </c>
      <c r="C33" s="115">
        <v>80037</v>
      </c>
      <c r="D33" s="13">
        <v>613</v>
      </c>
      <c r="E33" s="21">
        <v>7.7000000000000002E-3</v>
      </c>
      <c r="F33" s="105">
        <v>206778</v>
      </c>
      <c r="G33" s="105">
        <v>1486</v>
      </c>
      <c r="H33" s="21">
        <v>7.1999999999999998E-3</v>
      </c>
      <c r="I33" s="105">
        <v>48631</v>
      </c>
      <c r="J33" s="105">
        <v>179</v>
      </c>
      <c r="K33" s="21">
        <v>4.3E-3</v>
      </c>
      <c r="L33" s="102"/>
    </row>
    <row r="34" spans="1:12">
      <c r="B34" s="17">
        <v>2013</v>
      </c>
      <c r="C34" s="115">
        <v>87869</v>
      </c>
      <c r="D34" s="13">
        <v>714</v>
      </c>
      <c r="E34" s="21">
        <v>8.1000000000000013E-3</v>
      </c>
      <c r="F34" s="105">
        <v>221567</v>
      </c>
      <c r="G34" s="105">
        <v>1605</v>
      </c>
      <c r="H34" s="21">
        <v>7.1999999999999998E-3</v>
      </c>
      <c r="I34" s="105">
        <v>50404</v>
      </c>
      <c r="J34" s="105">
        <v>200</v>
      </c>
      <c r="K34" s="21">
        <v>4.5999999999999999E-3</v>
      </c>
      <c r="L34" s="102"/>
    </row>
    <row r="35" spans="1:12">
      <c r="B35" s="17">
        <v>2014</v>
      </c>
      <c r="C35" s="115">
        <v>90145</v>
      </c>
      <c r="D35" s="13">
        <v>761</v>
      </c>
      <c r="E35" s="43">
        <v>8.3999999999999995E-3</v>
      </c>
      <c r="F35" s="105">
        <v>232427</v>
      </c>
      <c r="G35" s="105">
        <v>1751</v>
      </c>
      <c r="H35" s="43">
        <v>7.4999999999999997E-3</v>
      </c>
      <c r="I35" s="105">
        <v>52958</v>
      </c>
      <c r="J35" s="105">
        <v>212</v>
      </c>
      <c r="K35" s="43">
        <v>4.5000000000000005E-3</v>
      </c>
      <c r="L35" s="102"/>
    </row>
    <row r="36" spans="1:12">
      <c r="B36" s="114">
        <v>2015</v>
      </c>
      <c r="C36" s="115">
        <v>90735</v>
      </c>
      <c r="D36" s="13">
        <v>817</v>
      </c>
      <c r="E36" s="43">
        <v>9.0000000000000011E-3</v>
      </c>
      <c r="F36" s="105">
        <v>240601</v>
      </c>
      <c r="G36" s="105">
        <v>1903</v>
      </c>
      <c r="H36" s="43">
        <v>7.9000000000000008E-3</v>
      </c>
      <c r="I36" s="105">
        <v>54345</v>
      </c>
      <c r="J36" s="105">
        <v>267</v>
      </c>
      <c r="K36" s="43">
        <v>5.6000000000000008E-3</v>
      </c>
    </row>
    <row r="37" spans="1:12">
      <c r="B37" s="114">
        <v>2016</v>
      </c>
      <c r="C37" s="115">
        <v>90795</v>
      </c>
      <c r="D37" s="13">
        <v>907</v>
      </c>
      <c r="E37" s="43">
        <v>0.01</v>
      </c>
      <c r="F37" s="105">
        <v>245148</v>
      </c>
      <c r="G37" s="105">
        <v>2034</v>
      </c>
      <c r="H37" s="43">
        <v>8.3000000000000001E-3</v>
      </c>
      <c r="I37" s="105">
        <v>55951</v>
      </c>
      <c r="J37" s="105">
        <v>223</v>
      </c>
      <c r="K37" s="43">
        <v>4.5000000000000005E-3</v>
      </c>
    </row>
    <row r="38" spans="1:12">
      <c r="B38" s="114">
        <v>2017</v>
      </c>
      <c r="C38" s="115">
        <v>92823</v>
      </c>
      <c r="D38" s="13">
        <v>982</v>
      </c>
      <c r="E38" s="43">
        <v>1.06E-2</v>
      </c>
      <c r="F38" s="105">
        <v>251817</v>
      </c>
      <c r="G38" s="105">
        <v>2241</v>
      </c>
      <c r="H38" s="43">
        <v>8.8999999999999999E-3</v>
      </c>
      <c r="I38" s="105">
        <v>55355</v>
      </c>
      <c r="J38" s="105">
        <v>247</v>
      </c>
      <c r="K38" s="43">
        <v>5.0000000000000001E-3</v>
      </c>
    </row>
    <row r="39" spans="1:12">
      <c r="B39" s="114">
        <v>2018</v>
      </c>
      <c r="C39" s="115">
        <v>91587</v>
      </c>
      <c r="D39" s="13">
        <v>965</v>
      </c>
      <c r="E39" s="43">
        <v>1.0500000000000001E-2</v>
      </c>
      <c r="F39" s="105">
        <v>254205</v>
      </c>
      <c r="G39" s="105">
        <v>2376</v>
      </c>
      <c r="H39" s="43">
        <v>9.300000000000001E-3</v>
      </c>
      <c r="I39" s="105">
        <v>57738</v>
      </c>
      <c r="J39" s="105">
        <v>297</v>
      </c>
      <c r="K39" s="43">
        <v>5.8999999999999999E-3</v>
      </c>
    </row>
    <row r="40" spans="1:12">
      <c r="B40" s="114">
        <v>2019</v>
      </c>
      <c r="C40" s="115">
        <v>90283</v>
      </c>
      <c r="D40" s="13">
        <v>985</v>
      </c>
      <c r="E40" s="43">
        <v>1.09E-2</v>
      </c>
      <c r="F40" s="105">
        <v>254284</v>
      </c>
      <c r="G40" s="105">
        <v>2450</v>
      </c>
      <c r="H40" s="43">
        <v>9.5999999999999992E-3</v>
      </c>
      <c r="I40" s="105">
        <v>58068</v>
      </c>
      <c r="J40" s="105">
        <v>351</v>
      </c>
      <c r="K40" s="43">
        <v>6.8999999999999999E-3</v>
      </c>
    </row>
    <row r="41" spans="1:12">
      <c r="B41" s="114">
        <v>2020</v>
      </c>
      <c r="C41" s="115">
        <v>103620</v>
      </c>
      <c r="D41" s="162">
        <v>1142</v>
      </c>
      <c r="E41" s="43">
        <v>1.1000000000000001E-2</v>
      </c>
      <c r="F41" s="117">
        <v>273162</v>
      </c>
      <c r="G41" s="117">
        <v>2722</v>
      </c>
      <c r="H41" s="43">
        <v>0.01</v>
      </c>
      <c r="I41" s="117">
        <v>60501</v>
      </c>
      <c r="J41" s="117">
        <v>402</v>
      </c>
      <c r="K41" s="43">
        <v>6.6E-3</v>
      </c>
    </row>
    <row r="42" spans="1:12">
      <c r="B42" s="114">
        <v>2021</v>
      </c>
      <c r="C42" s="115">
        <v>106912</v>
      </c>
      <c r="D42" s="162">
        <v>1162</v>
      </c>
      <c r="E42" s="43">
        <v>1.0868751870697396E-2</v>
      </c>
      <c r="F42" s="117">
        <v>286410</v>
      </c>
      <c r="G42" s="117">
        <v>2943</v>
      </c>
      <c r="H42" s="43">
        <v>1.0275479208128208E-2</v>
      </c>
      <c r="I42" s="117">
        <v>70262</v>
      </c>
      <c r="J42" s="117">
        <v>496</v>
      </c>
      <c r="K42" s="43">
        <v>7.0592923628703995E-3</v>
      </c>
    </row>
    <row r="43" spans="1:12" s="7" customFormat="1">
      <c r="A43"/>
      <c r="B43" s="114">
        <v>2022</v>
      </c>
      <c r="C43" s="115">
        <v>91595</v>
      </c>
      <c r="D43" s="266">
        <v>1035</v>
      </c>
      <c r="E43" s="69">
        <v>1.1299743435777061E-2</v>
      </c>
      <c r="F43" s="117">
        <v>268559</v>
      </c>
      <c r="G43" s="117">
        <v>2738</v>
      </c>
      <c r="H43" s="43">
        <v>1.0195152648021477E-2</v>
      </c>
      <c r="I43" s="117">
        <v>64790</v>
      </c>
      <c r="J43" s="117">
        <v>566</v>
      </c>
      <c r="K43" s="43">
        <v>8.7359160364253747E-3</v>
      </c>
      <c r="L43"/>
    </row>
    <row r="44" spans="1:12" s="7" customFormat="1">
      <c r="A44"/>
      <c r="B44" s="114">
        <v>2023</v>
      </c>
      <c r="C44" s="115">
        <v>90444</v>
      </c>
      <c r="D44" s="266">
        <v>1186</v>
      </c>
      <c r="E44" s="69">
        <v>1.3113086550793861E-2</v>
      </c>
      <c r="F44" s="117">
        <v>255527</v>
      </c>
      <c r="G44" s="117">
        <v>2853</v>
      </c>
      <c r="H44" s="43">
        <v>1.116516062881809E-2</v>
      </c>
      <c r="I44" s="117">
        <v>64525</v>
      </c>
      <c r="J44" s="117">
        <v>577</v>
      </c>
      <c r="K44" s="43">
        <v>8.9422704378148005E-3</v>
      </c>
      <c r="L44"/>
    </row>
    <row r="45" spans="1:12" s="84" customFormat="1">
      <c r="A45"/>
      <c r="B45" s="251" t="s">
        <v>233</v>
      </c>
      <c r="C45" s="223"/>
      <c r="D45" s="223"/>
      <c r="E45" s="223"/>
      <c r="F45" s="223"/>
      <c r="G45" s="223"/>
      <c r="H45" s="223"/>
      <c r="I45" s="223"/>
      <c r="J45" s="223"/>
      <c r="K45" s="223"/>
      <c r="L45" s="7"/>
    </row>
    <row r="46" spans="1:12" ht="21.5">
      <c r="B46" s="182" t="s">
        <v>234</v>
      </c>
      <c r="H46" s="84"/>
      <c r="I46" s="84"/>
      <c r="J46" s="84"/>
    </row>
    <row r="47" spans="1:12">
      <c r="B47" s="16" t="s">
        <v>235</v>
      </c>
    </row>
    <row r="48" spans="1:12" ht="31.5">
      <c r="B48" s="182" t="s">
        <v>236</v>
      </c>
      <c r="C48" s="16"/>
      <c r="D48" s="16"/>
      <c r="F48" s="16"/>
      <c r="G48" s="16"/>
    </row>
  </sheetData>
  <mergeCells count="2">
    <mergeCell ref="B4:L4"/>
    <mergeCell ref="B14:L14"/>
  </mergeCells>
  <hyperlinks>
    <hyperlink ref="A1" location="Index!A1" display="Index" xr:uid="{767CC7B8-2675-4C95-8C8C-3D69D256CF0E}"/>
  </hyperlinks>
  <pageMargins left="0.25" right="0.25" top="0.75" bottom="0.75" header="0.3" footer="0.3"/>
  <pageSetup paperSize="9" scale="61" orientation="landscape" r:id="rId1"/>
  <headerFooter>
    <oddFooter>&amp;L&amp;1#&amp;"Calibri"&amp;11&amp;K000000OFFICIAL: Sensitive</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6B96E-1C88-4EC7-AC6A-A678383F4762}">
  <sheetPr>
    <pageSetUpPr fitToPage="1"/>
  </sheetPr>
  <dimension ref="A1:O23"/>
  <sheetViews>
    <sheetView showGridLines="0" zoomScaleNormal="100" zoomScaleSheetLayoutView="175" workbookViewId="0">
      <selection sqref="A1:A1048576"/>
    </sheetView>
  </sheetViews>
  <sheetFormatPr defaultRowHeight="14.5"/>
  <cols>
    <col min="1" max="1" width="6.453125" customWidth="1"/>
    <col min="2" max="2" width="7.54296875" customWidth="1"/>
    <col min="3" max="3" width="12" bestFit="1" customWidth="1"/>
    <col min="4" max="4" width="12.54296875" customWidth="1"/>
    <col min="6" max="6" width="9.1796875" customWidth="1"/>
    <col min="7" max="7" width="26.453125" bestFit="1" customWidth="1"/>
    <col min="8" max="8" width="11.1796875" customWidth="1"/>
    <col min="9" max="9" width="13.1796875" customWidth="1"/>
    <col min="11" max="11" width="20" bestFit="1" customWidth="1"/>
  </cols>
  <sheetData>
    <row r="1" spans="1:15">
      <c r="A1" s="2" t="s">
        <v>50</v>
      </c>
      <c r="B1" s="336" t="s">
        <v>70</v>
      </c>
      <c r="C1" s="336"/>
      <c r="D1" s="336"/>
      <c r="I1" s="49"/>
      <c r="J1" s="49"/>
    </row>
    <row r="2" spans="1:15" ht="15" thickBot="1">
      <c r="B2" s="64" t="s">
        <v>237</v>
      </c>
      <c r="C2" s="58"/>
      <c r="D2" s="58"/>
      <c r="E2" s="58"/>
      <c r="F2" s="58"/>
      <c r="G2" s="58"/>
      <c r="H2" s="60"/>
      <c r="I2" s="60"/>
      <c r="J2" s="49"/>
      <c r="K2" s="49"/>
    </row>
    <row r="3" spans="1:15" ht="24.5" thickBot="1">
      <c r="B3" s="66" t="s">
        <v>52</v>
      </c>
      <c r="C3" s="66" t="s">
        <v>53</v>
      </c>
      <c r="D3" s="66" t="s">
        <v>198</v>
      </c>
      <c r="E3" s="66" t="s">
        <v>238</v>
      </c>
      <c r="F3" s="66" t="s">
        <v>65</v>
      </c>
      <c r="G3" s="66" t="s">
        <v>77</v>
      </c>
      <c r="H3" s="66" t="s">
        <v>91</v>
      </c>
      <c r="I3" s="66" t="s">
        <v>57</v>
      </c>
    </row>
    <row r="4" spans="1:15" ht="12.75" customHeight="1">
      <c r="B4" s="67">
        <v>2006</v>
      </c>
      <c r="C4" s="68">
        <v>4009</v>
      </c>
      <c r="D4" s="68">
        <v>1325484</v>
      </c>
      <c r="E4" s="68">
        <v>9041</v>
      </c>
      <c r="F4" s="69">
        <v>0.27417589932977704</v>
      </c>
      <c r="G4" s="69">
        <v>0.47246768699056729</v>
      </c>
      <c r="H4" s="43">
        <f>F4-G4</f>
        <v>-0.19829178766079025</v>
      </c>
      <c r="I4" s="44">
        <f>F4/G4</f>
        <v>0.58030613919053242</v>
      </c>
      <c r="K4" s="100">
        <f>F4-G4</f>
        <v>-0.19829178766079025</v>
      </c>
      <c r="L4" s="352">
        <f>F4/G4</f>
        <v>0.58030613919053242</v>
      </c>
    </row>
    <row r="5" spans="1:15">
      <c r="B5" s="67">
        <v>2011</v>
      </c>
      <c r="C5" s="68">
        <v>6478</v>
      </c>
      <c r="D5" s="68">
        <v>1658598</v>
      </c>
      <c r="E5" s="68">
        <v>9904</v>
      </c>
      <c r="F5" s="69">
        <v>0.3423709106284023</v>
      </c>
      <c r="G5" s="69">
        <v>0.53767349765039052</v>
      </c>
      <c r="H5" s="43">
        <f t="shared" ref="H5:H6" si="0">F5-G5</f>
        <v>-0.19530258702198822</v>
      </c>
      <c r="I5" s="44">
        <f t="shared" ref="I5:I6" si="1">F5/G5</f>
        <v>0.63676359747048739</v>
      </c>
      <c r="K5" s="100">
        <f t="shared" ref="K5:K7" si="2">F5-G5</f>
        <v>-0.19530258702198822</v>
      </c>
      <c r="L5" s="352">
        <f t="shared" ref="L5:L7" si="3">F5/G5</f>
        <v>0.63676359747048739</v>
      </c>
    </row>
    <row r="6" spans="1:15">
      <c r="B6" s="67">
        <v>2016</v>
      </c>
      <c r="C6" s="68">
        <v>10578</v>
      </c>
      <c r="D6" s="68">
        <v>2003602</v>
      </c>
      <c r="E6" s="68">
        <v>8977</v>
      </c>
      <c r="F6" s="43">
        <v>0.43926747228105145</v>
      </c>
      <c r="G6" s="43">
        <v>0.60063630932199452</v>
      </c>
      <c r="H6" s="43">
        <f t="shared" si="0"/>
        <v>-0.16136883704094307</v>
      </c>
      <c r="I6" s="44">
        <f t="shared" si="1"/>
        <v>0.73133685969951079</v>
      </c>
      <c r="K6" s="100">
        <f t="shared" si="2"/>
        <v>-0.16136883704094307</v>
      </c>
      <c r="L6" s="352">
        <f t="shared" si="3"/>
        <v>0.73133685969951079</v>
      </c>
    </row>
    <row r="7" spans="1:15">
      <c r="B7" s="118">
        <v>2021</v>
      </c>
      <c r="C7" s="120">
        <v>18184</v>
      </c>
      <c r="D7" s="120">
        <v>2506575</v>
      </c>
      <c r="E7" s="120">
        <v>5202</v>
      </c>
      <c r="F7" s="24">
        <v>0.52571626817774442</v>
      </c>
      <c r="G7" s="24">
        <v>0.68264895273100434</v>
      </c>
      <c r="H7" s="24">
        <f>F7-G7</f>
        <v>-0.15693268455325993</v>
      </c>
      <c r="I7" s="119">
        <f>F7/G7</f>
        <v>0.77011217269808252</v>
      </c>
      <c r="J7" s="100"/>
      <c r="K7" s="100">
        <f t="shared" si="2"/>
        <v>-0.15693268455325993</v>
      </c>
      <c r="L7" s="352">
        <f t="shared" si="3"/>
        <v>0.77011217269808252</v>
      </c>
    </row>
    <row r="8" spans="1:15">
      <c r="B8" s="16" t="s">
        <v>152</v>
      </c>
    </row>
    <row r="9" spans="1:15">
      <c r="B9" s="16" t="s">
        <v>204</v>
      </c>
      <c r="N9" s="54"/>
      <c r="O9" s="54"/>
    </row>
    <row r="10" spans="1:15">
      <c r="B10" s="16" t="s">
        <v>239</v>
      </c>
      <c r="N10" s="54"/>
      <c r="O10" s="54"/>
    </row>
    <row r="11" spans="1:15">
      <c r="N11" s="54"/>
      <c r="O11" s="54"/>
    </row>
    <row r="12" spans="1:15">
      <c r="B12" s="336" t="s">
        <v>70</v>
      </c>
      <c r="C12" s="336"/>
      <c r="D12" s="336"/>
      <c r="E12" s="49"/>
      <c r="F12" s="49"/>
      <c r="K12" s="54"/>
      <c r="L12" s="54"/>
    </row>
    <row r="13" spans="1:15" ht="15" thickBot="1">
      <c r="B13" s="64" t="s">
        <v>240</v>
      </c>
      <c r="C13" s="58"/>
      <c r="D13" s="58"/>
      <c r="E13" s="58"/>
      <c r="F13" s="58"/>
      <c r="N13" s="54"/>
      <c r="O13" s="54"/>
    </row>
    <row r="14" spans="1:15" ht="24">
      <c r="B14" s="66" t="s">
        <v>52</v>
      </c>
      <c r="C14" s="66" t="s">
        <v>65</v>
      </c>
      <c r="D14" s="66" t="s">
        <v>77</v>
      </c>
      <c r="E14" s="66" t="s">
        <v>91</v>
      </c>
      <c r="F14" s="66" t="s">
        <v>57</v>
      </c>
      <c r="N14" s="54"/>
      <c r="O14" s="54"/>
    </row>
    <row r="15" spans="1:15" ht="15.75" customHeight="1" thickBot="1">
      <c r="B15" s="121">
        <v>2006</v>
      </c>
      <c r="C15" s="69">
        <v>0.40100000000000002</v>
      </c>
      <c r="D15" s="69">
        <v>0.56100000000000005</v>
      </c>
      <c r="E15" s="69">
        <f>C15-D15</f>
        <v>-0.16000000000000003</v>
      </c>
      <c r="F15" s="122">
        <f>C15/D15</f>
        <v>0.7147950089126559</v>
      </c>
      <c r="H15" s="100">
        <f>C15-D15</f>
        <v>-0.16000000000000003</v>
      </c>
      <c r="I15" s="352">
        <f>C15/D15</f>
        <v>0.7147950089126559</v>
      </c>
      <c r="N15" s="54"/>
      <c r="O15" s="54"/>
    </row>
    <row r="16" spans="1:15" ht="15" customHeight="1">
      <c r="B16" s="121">
        <v>2011</v>
      </c>
      <c r="C16" s="69">
        <v>0.46300000000000002</v>
      </c>
      <c r="D16" s="69">
        <v>0.625</v>
      </c>
      <c r="E16" s="69">
        <f t="shared" ref="E16:E18" si="4">C16-D16</f>
        <v>-0.16199999999999998</v>
      </c>
      <c r="F16" s="122">
        <f t="shared" ref="F16" si="5">C16/D16</f>
        <v>0.74080000000000001</v>
      </c>
      <c r="H16" s="100">
        <f t="shared" ref="H16:H18" si="6">C16-D16</f>
        <v>-0.16199999999999998</v>
      </c>
      <c r="I16" s="352">
        <f t="shared" ref="I16:I18" si="7">C16/D16</f>
        <v>0.74080000000000001</v>
      </c>
      <c r="L16" s="76"/>
      <c r="M16" s="76"/>
    </row>
    <row r="17" spans="2:11">
      <c r="B17" s="121">
        <v>2016</v>
      </c>
      <c r="C17" s="69">
        <v>0.45403899721448465</v>
      </c>
      <c r="D17" s="69">
        <v>0.68824997780142627</v>
      </c>
      <c r="E17" s="69">
        <f t="shared" si="4"/>
        <v>-0.23421098058694162</v>
      </c>
      <c r="F17" s="122">
        <f>C17/D17</f>
        <v>0.65970070738670461</v>
      </c>
      <c r="G17" s="76"/>
      <c r="H17" s="100">
        <f t="shared" si="6"/>
        <v>-0.23421098058694162</v>
      </c>
      <c r="I17" s="352">
        <f t="shared" si="7"/>
        <v>0.65970070738670461</v>
      </c>
      <c r="J17" s="76"/>
      <c r="K17" s="76"/>
    </row>
    <row r="18" spans="2:11">
      <c r="B18" s="123">
        <v>2021</v>
      </c>
      <c r="C18" s="143">
        <v>0.53957699999999997</v>
      </c>
      <c r="D18" s="143">
        <v>0.70546699999999996</v>
      </c>
      <c r="E18" s="143">
        <f t="shared" si="4"/>
        <v>-0.16588999999999998</v>
      </c>
      <c r="F18" s="144">
        <f>C18/D18</f>
        <v>0.76485080095879754</v>
      </c>
      <c r="G18" s="159"/>
      <c r="H18" s="100">
        <f t="shared" si="6"/>
        <v>-0.16588999999999998</v>
      </c>
      <c r="I18" s="352">
        <f t="shared" si="7"/>
        <v>0.76485080095879754</v>
      </c>
      <c r="J18" s="76"/>
      <c r="K18" s="76"/>
    </row>
    <row r="19" spans="2:11">
      <c r="B19" s="124" t="s">
        <v>152</v>
      </c>
      <c r="C19" s="124"/>
      <c r="D19" s="124"/>
      <c r="E19" s="124"/>
      <c r="F19" s="124"/>
    </row>
    <row r="20" spans="2:11">
      <c r="B20" s="125" t="s">
        <v>241</v>
      </c>
    </row>
    <row r="21" spans="2:11">
      <c r="B21" s="16" t="s">
        <v>204</v>
      </c>
    </row>
    <row r="23" spans="2:11">
      <c r="B23" s="87"/>
    </row>
  </sheetData>
  <mergeCells count="2">
    <mergeCell ref="B1:D1"/>
    <mergeCell ref="B12:D12"/>
  </mergeCells>
  <hyperlinks>
    <hyperlink ref="A1" location="Index!A1" display="Index" xr:uid="{91476B06-8FB1-489C-BAED-7F63B73C3B21}"/>
  </hyperlinks>
  <pageMargins left="0.25" right="0.25" top="0.75" bottom="0.75" header="0.3" footer="0.3"/>
  <pageSetup paperSize="9" scale="79" orientation="landscape" r:id="rId1"/>
  <headerFooter>
    <oddFooter>&amp;L&amp;1#&amp;"Calibri"&amp;11&amp;K000000OFFICIAL: Sensitive</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86331-8E00-4206-9BDC-27776E833CBC}">
  <sheetPr codeName="Sheet1"/>
  <dimension ref="A1:I27"/>
  <sheetViews>
    <sheetView showGridLines="0" zoomScaleNormal="100" zoomScaleSheetLayoutView="130" workbookViewId="0">
      <selection sqref="A1:A1048576"/>
    </sheetView>
  </sheetViews>
  <sheetFormatPr defaultRowHeight="14.5"/>
  <cols>
    <col min="1" max="1" width="6.453125" customWidth="1"/>
    <col min="2" max="2" width="9.1796875" style="8"/>
    <col min="3" max="3" width="10" style="8" bestFit="1" customWidth="1"/>
    <col min="4" max="4" width="9.81640625" style="8" customWidth="1"/>
    <col min="5" max="5" width="11.1796875" style="8" customWidth="1"/>
    <col min="6" max="7" width="9.1796875" style="8"/>
    <col min="8" max="8" width="9.1796875" style="3"/>
  </cols>
  <sheetData>
    <row r="1" spans="1:8">
      <c r="A1" s="2" t="s">
        <v>50</v>
      </c>
    </row>
    <row r="2" spans="1:8">
      <c r="B2" s="226" t="s">
        <v>51</v>
      </c>
      <c r="C2" s="226"/>
      <c r="D2" s="226"/>
      <c r="E2" s="226"/>
      <c r="F2" s="226"/>
      <c r="G2" s="226"/>
      <c r="H2" s="226"/>
    </row>
    <row r="3" spans="1:8" ht="23">
      <c r="B3" s="298" t="s">
        <v>52</v>
      </c>
      <c r="C3" s="298" t="s">
        <v>53</v>
      </c>
      <c r="D3" s="299" t="s">
        <v>54</v>
      </c>
      <c r="E3" s="299" t="s">
        <v>55</v>
      </c>
      <c r="F3" s="298" t="s">
        <v>56</v>
      </c>
      <c r="G3" s="298" t="s">
        <v>57</v>
      </c>
      <c r="H3"/>
    </row>
    <row r="4" spans="1:8">
      <c r="B4" s="92">
        <v>2008</v>
      </c>
      <c r="C4" s="93">
        <v>525</v>
      </c>
      <c r="D4" s="95">
        <v>0.62</v>
      </c>
      <c r="E4" s="95">
        <v>0.92366400226134204</v>
      </c>
      <c r="F4" s="94">
        <v>0.30366400226134205</v>
      </c>
      <c r="G4" s="96">
        <v>0.67123975653711443</v>
      </c>
      <c r="H4"/>
    </row>
    <row r="5" spans="1:8">
      <c r="B5" s="92">
        <v>2009</v>
      </c>
      <c r="C5" s="93">
        <v>579</v>
      </c>
      <c r="D5" s="95">
        <v>0.67200000000000004</v>
      </c>
      <c r="E5" s="95">
        <v>0.92676191805898145</v>
      </c>
      <c r="F5" s="94">
        <v>0.25476191805898141</v>
      </c>
      <c r="G5" s="96">
        <v>0.72510532306662201</v>
      </c>
      <c r="H5"/>
    </row>
    <row r="6" spans="1:8">
      <c r="B6" s="92">
        <v>2010</v>
      </c>
      <c r="C6" s="93">
        <v>731</v>
      </c>
      <c r="D6" s="95">
        <v>0.72799999999999998</v>
      </c>
      <c r="E6" s="95">
        <v>0.95117900044490578</v>
      </c>
      <c r="F6" s="94">
        <v>0.2231790004449058</v>
      </c>
      <c r="G6" s="96">
        <v>0.76536592971405404</v>
      </c>
      <c r="H6"/>
    </row>
    <row r="7" spans="1:8">
      <c r="B7" s="92">
        <v>2011</v>
      </c>
      <c r="C7" s="93">
        <v>742</v>
      </c>
      <c r="D7" s="95">
        <v>0.70099999999999996</v>
      </c>
      <c r="E7" s="95">
        <v>0.94597329585382994</v>
      </c>
      <c r="F7" s="94">
        <v>0.24497329585382999</v>
      </c>
      <c r="G7" s="96">
        <v>0.74103571746946773</v>
      </c>
      <c r="H7"/>
    </row>
    <row r="8" spans="1:8">
      <c r="B8" s="92">
        <v>2012</v>
      </c>
      <c r="C8" s="93">
        <v>911</v>
      </c>
      <c r="D8" s="127">
        <v>0.81599999999999995</v>
      </c>
      <c r="E8" s="95">
        <v>0.97959183673469397</v>
      </c>
      <c r="F8" s="94">
        <v>0.16359183673469402</v>
      </c>
      <c r="G8" s="96">
        <v>0.83299999999999985</v>
      </c>
      <c r="H8"/>
    </row>
    <row r="9" spans="1:8">
      <c r="B9" s="92">
        <v>2013</v>
      </c>
      <c r="C9" s="128">
        <v>986</v>
      </c>
      <c r="D9" s="95">
        <v>0.77100000000000002</v>
      </c>
      <c r="E9" s="95">
        <v>0.98200100000000001</v>
      </c>
      <c r="F9" s="94">
        <v>0.21100099999999999</v>
      </c>
      <c r="G9" s="96">
        <v>0.78513158336905975</v>
      </c>
      <c r="H9"/>
    </row>
    <row r="10" spans="1:8">
      <c r="B10" s="92">
        <v>2014</v>
      </c>
      <c r="C10" s="93">
        <v>1053</v>
      </c>
      <c r="D10" s="127">
        <v>0.79600000000000004</v>
      </c>
      <c r="E10" s="95">
        <v>0.98199999999999998</v>
      </c>
      <c r="F10" s="94">
        <v>0.18599999999999994</v>
      </c>
      <c r="G10" s="96">
        <v>0.81059063136456222</v>
      </c>
      <c r="H10"/>
    </row>
    <row r="11" spans="1:8">
      <c r="B11" s="92">
        <v>2015</v>
      </c>
      <c r="C11" s="93">
        <v>1100</v>
      </c>
      <c r="D11" s="95">
        <v>0.82199999999999995</v>
      </c>
      <c r="E11" s="95">
        <v>0.98099999999999998</v>
      </c>
      <c r="F11" s="94">
        <v>0.15900000000000003</v>
      </c>
      <c r="G11" s="96">
        <v>0.8379204892966361</v>
      </c>
      <c r="H11"/>
    </row>
    <row r="12" spans="1:8">
      <c r="B12" s="92">
        <v>2016</v>
      </c>
      <c r="C12" s="93">
        <v>1211</v>
      </c>
      <c r="D12" s="95">
        <v>0.90500000000000003</v>
      </c>
      <c r="E12" s="95">
        <v>0.96199999999999997</v>
      </c>
      <c r="F12" s="94">
        <v>5.699999999999994E-2</v>
      </c>
      <c r="G12" s="96">
        <v>0.94074844074844077</v>
      </c>
      <c r="H12"/>
    </row>
    <row r="13" spans="1:8">
      <c r="B13" s="92">
        <v>2017</v>
      </c>
      <c r="C13" s="93">
        <v>1331</v>
      </c>
      <c r="D13" s="95">
        <v>0.94</v>
      </c>
      <c r="E13" s="95">
        <v>0.93400000000000005</v>
      </c>
      <c r="F13" s="94">
        <v>-5.9999999999998943E-3</v>
      </c>
      <c r="G13" s="96">
        <v>1.0064239828693788</v>
      </c>
      <c r="H13"/>
    </row>
    <row r="14" spans="1:8">
      <c r="B14" s="92">
        <v>2018</v>
      </c>
      <c r="C14" s="97">
        <v>1499</v>
      </c>
      <c r="D14" s="99">
        <v>0.92400000000000004</v>
      </c>
      <c r="E14" s="99">
        <v>0.92100000000000004</v>
      </c>
      <c r="F14" s="94">
        <v>-3.0000000000000027E-3</v>
      </c>
      <c r="G14" s="96">
        <v>1.003257328990228</v>
      </c>
      <c r="H14"/>
    </row>
    <row r="15" spans="1:8">
      <c r="B15" s="92">
        <v>2019</v>
      </c>
      <c r="C15" s="97">
        <v>1570</v>
      </c>
      <c r="D15" s="99">
        <v>0.999</v>
      </c>
      <c r="E15" s="99">
        <v>0.91800000000000004</v>
      </c>
      <c r="F15" s="98">
        <v>-8.0999999999999961E-2</v>
      </c>
      <c r="G15" s="112">
        <v>1.088235294117647</v>
      </c>
      <c r="H15"/>
    </row>
    <row r="16" spans="1:8">
      <c r="B16" s="92">
        <v>2020</v>
      </c>
      <c r="C16" s="97">
        <v>1653</v>
      </c>
      <c r="D16" s="99">
        <v>1</v>
      </c>
      <c r="E16" s="99">
        <v>0.89100000000000001</v>
      </c>
      <c r="F16" s="98">
        <v>-0.10899999999999999</v>
      </c>
      <c r="G16" s="112">
        <v>1.122334455667789</v>
      </c>
      <c r="H16"/>
    </row>
    <row r="17" spans="2:9">
      <c r="B17" s="92">
        <v>2021</v>
      </c>
      <c r="C17" s="97">
        <v>1492</v>
      </c>
      <c r="D17" s="99">
        <v>0.92900000000000005</v>
      </c>
      <c r="E17" s="99">
        <v>0.92900000000000005</v>
      </c>
      <c r="F17" s="98">
        <v>0</v>
      </c>
      <c r="G17" s="112">
        <v>1</v>
      </c>
      <c r="H17"/>
    </row>
    <row r="18" spans="2:9">
      <c r="B18" s="92">
        <v>2022</v>
      </c>
      <c r="C18" s="239">
        <v>1738</v>
      </c>
      <c r="D18" s="240">
        <v>1</v>
      </c>
      <c r="E18" s="240">
        <v>0.91600000000000004</v>
      </c>
      <c r="F18" s="98">
        <v>-8.3999999999999964E-2</v>
      </c>
      <c r="G18" s="112">
        <v>1.0917030567685588</v>
      </c>
      <c r="H18" s="100"/>
    </row>
    <row r="19" spans="2:9">
      <c r="B19" s="92">
        <v>2023</v>
      </c>
      <c r="C19" s="239">
        <v>2036</v>
      </c>
      <c r="D19" s="240">
        <v>1</v>
      </c>
      <c r="E19" s="240">
        <v>0.95799999999999996</v>
      </c>
      <c r="F19" s="98">
        <v>-4.2000000000000003E-2</v>
      </c>
      <c r="G19" s="112">
        <v>1</v>
      </c>
      <c r="H19" s="100"/>
    </row>
    <row r="20" spans="2:9">
      <c r="B20" s="242" t="s">
        <v>58</v>
      </c>
      <c r="C20" s="243"/>
      <c r="D20" s="243"/>
      <c r="E20" s="243"/>
      <c r="F20" s="243"/>
      <c r="G20" s="243"/>
      <c r="H20" s="100"/>
    </row>
    <row r="21" spans="2:9">
      <c r="B21" s="6" t="s">
        <v>59</v>
      </c>
      <c r="C21" s="7"/>
      <c r="D21" s="7"/>
      <c r="E21" s="7"/>
      <c r="F21" s="7"/>
      <c r="G21" s="7"/>
      <c r="H21"/>
    </row>
    <row r="22" spans="2:9">
      <c r="B22" s="6" t="s">
        <v>60</v>
      </c>
      <c r="C22" s="7"/>
      <c r="D22" s="7"/>
      <c r="E22" s="7"/>
      <c r="F22" s="7"/>
      <c r="G22" s="7"/>
      <c r="H22"/>
      <c r="I22" s="5"/>
    </row>
    <row r="23" spans="2:9" ht="42" customHeight="1">
      <c r="B23" s="314" t="s">
        <v>61</v>
      </c>
      <c r="C23" s="314"/>
      <c r="D23" s="314"/>
      <c r="E23" s="314"/>
      <c r="F23" s="314"/>
      <c r="G23" s="314"/>
      <c r="H23" s="314"/>
    </row>
    <row r="24" spans="2:9" ht="14.25" customHeight="1">
      <c r="B24" s="55" t="s">
        <v>62</v>
      </c>
      <c r="C24" s="7"/>
      <c r="D24" s="7"/>
      <c r="E24" s="7"/>
      <c r="F24" s="7"/>
      <c r="G24" s="7"/>
      <c r="H24"/>
    </row>
    <row r="25" spans="2:9">
      <c r="B25" s="16" t="s">
        <v>63</v>
      </c>
      <c r="C25" s="111"/>
      <c r="D25" s="111"/>
      <c r="E25" s="111"/>
      <c r="F25" s="111"/>
      <c r="G25" s="111"/>
      <c r="H25" s="111"/>
    </row>
    <row r="26" spans="2:9">
      <c r="B26" s="7"/>
      <c r="C26" s="7"/>
      <c r="D26" s="7"/>
      <c r="E26" s="7"/>
      <c r="F26" s="7"/>
      <c r="G26" s="7"/>
      <c r="H26"/>
    </row>
    <row r="27" spans="2:9">
      <c r="B27" s="85"/>
      <c r="C27" s="7"/>
      <c r="D27" s="7"/>
      <c r="E27" s="7"/>
      <c r="F27" s="7"/>
      <c r="G27" s="7"/>
      <c r="H27"/>
    </row>
  </sheetData>
  <mergeCells count="1">
    <mergeCell ref="B23:H23"/>
  </mergeCells>
  <hyperlinks>
    <hyperlink ref="A1" location="Index!A1" display="Index" xr:uid="{7B56DC0D-FADC-4416-A342-CFD1B727701D}"/>
  </hyperlinks>
  <pageMargins left="0.7" right="0.7" top="0.75" bottom="0.75" header="0.3" footer="0.3"/>
  <pageSetup paperSize="9" scale="96" orientation="landscape" r:id="rId1"/>
  <headerFooter>
    <oddFooter>&amp;L&amp;1#&amp;"Calibri"&amp;11&amp;K000000OFFICIAL: Sensitive</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A88EF-6FC7-4648-BC07-A35B1F213FFF}">
  <sheetPr>
    <pageSetUpPr fitToPage="1"/>
  </sheetPr>
  <dimension ref="A1:Q32"/>
  <sheetViews>
    <sheetView showGridLines="0" zoomScaleNormal="100" zoomScaleSheetLayoutView="115" workbookViewId="0">
      <selection sqref="A1:A1048576"/>
    </sheetView>
  </sheetViews>
  <sheetFormatPr defaultRowHeight="14.5"/>
  <cols>
    <col min="1" max="1" width="6.453125" customWidth="1"/>
    <col min="2" max="2" width="11.1796875" customWidth="1"/>
    <col min="3" max="8" width="20.1796875" customWidth="1"/>
    <col min="9" max="9" width="17.453125" customWidth="1"/>
    <col min="10" max="10" width="22.1796875" bestFit="1" customWidth="1"/>
    <col min="11" max="17" width="20.54296875" bestFit="1" customWidth="1"/>
  </cols>
  <sheetData>
    <row r="1" spans="1:17">
      <c r="A1" s="2" t="s">
        <v>50</v>
      </c>
      <c r="I1" s="183"/>
    </row>
    <row r="2" spans="1:17">
      <c r="B2" s="62" t="s">
        <v>242</v>
      </c>
      <c r="C2" s="11"/>
      <c r="D2" s="11"/>
      <c r="E2" s="11"/>
      <c r="F2" s="11"/>
      <c r="G2" s="11"/>
      <c r="H2" s="11"/>
    </row>
    <row r="3" spans="1:17" ht="46">
      <c r="B3" s="34" t="s">
        <v>52</v>
      </c>
      <c r="C3" s="33" t="s">
        <v>243</v>
      </c>
      <c r="D3" s="33" t="s">
        <v>244</v>
      </c>
      <c r="E3" s="33" t="s">
        <v>245</v>
      </c>
      <c r="F3" s="33" t="s">
        <v>246</v>
      </c>
      <c r="G3" s="33" t="s">
        <v>247</v>
      </c>
      <c r="H3" s="33" t="s">
        <v>248</v>
      </c>
      <c r="I3" s="51"/>
    </row>
    <row r="4" spans="1:17">
      <c r="B4" s="35">
        <v>2016</v>
      </c>
      <c r="C4" s="83">
        <v>0.83499999999999996</v>
      </c>
      <c r="D4" s="83">
        <v>0.67400000000000004</v>
      </c>
      <c r="E4" s="61">
        <v>0.373</v>
      </c>
      <c r="F4" s="61">
        <v>0.88900000000000001</v>
      </c>
      <c r="G4" s="61">
        <v>0.70200000000000007</v>
      </c>
      <c r="H4" s="61">
        <v>0.34899999999999998</v>
      </c>
      <c r="I4" s="51"/>
    </row>
    <row r="5" spans="1:17">
      <c r="B5" s="35">
        <v>2017</v>
      </c>
      <c r="C5" s="83">
        <v>0.85299999999999998</v>
      </c>
      <c r="D5" s="83">
        <v>0.76900000000000002</v>
      </c>
      <c r="E5" s="61">
        <v>0.30599999999999999</v>
      </c>
      <c r="F5" s="61">
        <v>0.83700000000000008</v>
      </c>
      <c r="G5" s="61">
        <v>0.71599999999999997</v>
      </c>
      <c r="H5" s="61">
        <v>0.31900000000000001</v>
      </c>
      <c r="I5" s="51"/>
    </row>
    <row r="6" spans="1:17">
      <c r="B6" s="35">
        <v>2018</v>
      </c>
      <c r="C6" s="83">
        <v>0.85400000000000009</v>
      </c>
      <c r="D6" s="83">
        <v>0.76300000000000001</v>
      </c>
      <c r="E6" s="61">
        <v>0.29199999999999998</v>
      </c>
      <c r="F6" s="61">
        <v>0.83</v>
      </c>
      <c r="G6" s="61">
        <v>0.72299999999999998</v>
      </c>
      <c r="H6" s="61">
        <v>0.29499999999999998</v>
      </c>
      <c r="I6" s="51"/>
    </row>
    <row r="7" spans="1:17">
      <c r="B7" s="35">
        <v>2019</v>
      </c>
      <c r="C7" s="83">
        <v>0.85899999999999999</v>
      </c>
      <c r="D7" s="83">
        <v>0.77300000000000002</v>
      </c>
      <c r="E7" s="61">
        <v>0.29499999999999998</v>
      </c>
      <c r="F7" s="61">
        <v>0.83399999999999996</v>
      </c>
      <c r="G7" s="61">
        <v>0.73599999999999999</v>
      </c>
      <c r="H7" s="61">
        <v>0.33900000000000002</v>
      </c>
      <c r="I7" s="51"/>
    </row>
    <row r="8" spans="1:17">
      <c r="B8" s="35">
        <v>2020</v>
      </c>
      <c r="C8" s="83">
        <v>0.82699999999999996</v>
      </c>
      <c r="D8" s="83">
        <v>0.74099999999999999</v>
      </c>
      <c r="E8" s="61">
        <v>0.36399999999999999</v>
      </c>
      <c r="F8" s="61">
        <v>0.82499999999999996</v>
      </c>
      <c r="G8" s="61">
        <v>0.72</v>
      </c>
      <c r="H8" s="61">
        <v>0.40699999999999997</v>
      </c>
      <c r="I8" s="51"/>
    </row>
    <row r="9" spans="1:17">
      <c r="B9" s="35">
        <v>2021</v>
      </c>
      <c r="C9" s="83">
        <v>0.80100000000000005</v>
      </c>
      <c r="D9" s="83">
        <v>0.69599999999999995</v>
      </c>
      <c r="E9" s="61">
        <v>0.33</v>
      </c>
      <c r="F9" s="61">
        <v>0.82</v>
      </c>
      <c r="G9" s="61">
        <v>0.67900000000000005</v>
      </c>
      <c r="H9" s="61">
        <v>0.32299999999999995</v>
      </c>
      <c r="I9" s="157"/>
      <c r="J9" s="157"/>
      <c r="K9" s="157"/>
      <c r="L9" s="157"/>
      <c r="M9" s="157"/>
      <c r="N9" s="157"/>
      <c r="O9" s="157"/>
      <c r="P9" s="157"/>
    </row>
    <row r="10" spans="1:17" ht="15" customHeight="1">
      <c r="B10" s="35">
        <v>2022</v>
      </c>
      <c r="C10" s="83">
        <v>0.84799999999999998</v>
      </c>
      <c r="D10" s="83">
        <v>0.79</v>
      </c>
      <c r="E10" s="61">
        <v>0.30399999999999999</v>
      </c>
      <c r="F10" s="267">
        <v>0.879</v>
      </c>
      <c r="G10" s="267">
        <v>0.81399999999999995</v>
      </c>
      <c r="H10" s="61">
        <v>0.314</v>
      </c>
      <c r="I10" s="13"/>
    </row>
    <row r="11" spans="1:17" ht="15" customHeight="1">
      <c r="B11" s="35">
        <v>2023</v>
      </c>
      <c r="C11" s="83">
        <v>0.8909999999999999</v>
      </c>
      <c r="D11" s="83">
        <v>0.77800000000000002</v>
      </c>
      <c r="E11" s="61">
        <v>0.32400000000000001</v>
      </c>
      <c r="F11" s="267">
        <v>0.879</v>
      </c>
      <c r="G11" s="267">
        <v>0.7659999999999999</v>
      </c>
      <c r="H11" s="61">
        <v>0.34499999999999997</v>
      </c>
      <c r="I11" s="13"/>
    </row>
    <row r="12" spans="1:17" ht="15" customHeight="1">
      <c r="B12" s="350" t="s">
        <v>249</v>
      </c>
      <c r="C12" s="350"/>
      <c r="D12" s="350"/>
      <c r="E12" s="350"/>
      <c r="F12" s="350"/>
      <c r="G12" s="350"/>
      <c r="H12" s="350"/>
      <c r="I12" s="13"/>
    </row>
    <row r="13" spans="1:17">
      <c r="B13" s="36" t="s">
        <v>250</v>
      </c>
      <c r="C13" s="36"/>
      <c r="D13" s="36"/>
      <c r="E13" s="36"/>
      <c r="F13" s="36"/>
      <c r="G13" s="36"/>
      <c r="H13" s="36"/>
    </row>
    <row r="14" spans="1:17" ht="15" customHeight="1">
      <c r="B14" s="16" t="s">
        <v>251</v>
      </c>
      <c r="I14" s="16"/>
      <c r="J14" s="16"/>
      <c r="K14" s="16"/>
      <c r="L14" s="16"/>
      <c r="M14" s="16"/>
      <c r="N14" s="16"/>
      <c r="O14" s="16"/>
      <c r="P14" s="16"/>
      <c r="Q14" s="16"/>
    </row>
    <row r="15" spans="1:17">
      <c r="B15" s="16" t="s">
        <v>252</v>
      </c>
      <c r="C15" s="16"/>
      <c r="D15" s="16"/>
      <c r="E15" s="16"/>
      <c r="F15" s="16"/>
      <c r="G15" s="16"/>
      <c r="H15" s="16"/>
    </row>
    <row r="16" spans="1:17">
      <c r="B16" s="16" t="s">
        <v>253</v>
      </c>
    </row>
    <row r="17" spans="2:9">
      <c r="B17" s="16"/>
    </row>
    <row r="18" spans="2:9" ht="57" customHeight="1">
      <c r="B18" s="62" t="s">
        <v>254</v>
      </c>
      <c r="C18" s="11"/>
      <c r="D18" s="11"/>
      <c r="E18" s="11"/>
      <c r="F18" s="11"/>
      <c r="G18" s="11"/>
      <c r="H18" s="11"/>
    </row>
    <row r="19" spans="2:9" ht="46">
      <c r="B19" s="34" t="s">
        <v>52</v>
      </c>
      <c r="C19" s="33" t="s">
        <v>243</v>
      </c>
      <c r="D19" s="33" t="s">
        <v>244</v>
      </c>
      <c r="E19" s="33" t="s">
        <v>245</v>
      </c>
      <c r="F19" s="33" t="s">
        <v>246</v>
      </c>
      <c r="G19" s="33" t="s">
        <v>247</v>
      </c>
      <c r="H19" s="33" t="s">
        <v>248</v>
      </c>
    </row>
    <row r="20" spans="2:9">
      <c r="B20" s="35">
        <v>2016</v>
      </c>
      <c r="C20" s="83">
        <v>0.86099999999999999</v>
      </c>
      <c r="D20" s="83">
        <v>0.79200000000000004</v>
      </c>
      <c r="E20" s="61">
        <v>0.27399999999999997</v>
      </c>
      <c r="F20" s="61">
        <v>0.85499999999999998</v>
      </c>
      <c r="G20" s="61">
        <v>0.75099999999999989</v>
      </c>
      <c r="H20" s="61">
        <v>0.31900000000000001</v>
      </c>
    </row>
    <row r="21" spans="2:9">
      <c r="B21" s="35">
        <v>2017</v>
      </c>
      <c r="C21" s="83">
        <v>0.85199999999999998</v>
      </c>
      <c r="D21" s="83">
        <v>0.77400000000000002</v>
      </c>
      <c r="E21" s="61">
        <v>0.28000000000000003</v>
      </c>
      <c r="F21" s="61">
        <v>0.82599999999999996</v>
      </c>
      <c r="G21" s="61">
        <v>0.73299999999999998</v>
      </c>
      <c r="H21" s="61">
        <v>0.28499999999999998</v>
      </c>
    </row>
    <row r="22" spans="2:9">
      <c r="B22" s="35">
        <v>2018</v>
      </c>
      <c r="C22" s="83">
        <v>0.84499999999999997</v>
      </c>
      <c r="D22" s="83">
        <v>0.77099999999999991</v>
      </c>
      <c r="E22" s="61">
        <v>0.26</v>
      </c>
      <c r="F22" s="61">
        <v>0.83099999999999996</v>
      </c>
      <c r="G22" s="61">
        <v>0.746</v>
      </c>
      <c r="H22" s="61">
        <v>0.26899999999999996</v>
      </c>
    </row>
    <row r="23" spans="2:9">
      <c r="B23" s="35">
        <v>2019</v>
      </c>
      <c r="C23" s="83">
        <v>0.85899999999999999</v>
      </c>
      <c r="D23" s="83">
        <v>0.77600000000000002</v>
      </c>
      <c r="E23" s="61">
        <v>0.36099999999999999</v>
      </c>
      <c r="F23" s="61">
        <v>0.84599999999999997</v>
      </c>
      <c r="G23" s="61">
        <v>0.74199999999999999</v>
      </c>
      <c r="H23" s="61">
        <v>0.312</v>
      </c>
    </row>
    <row r="24" spans="2:9">
      <c r="B24" s="35">
        <v>2020</v>
      </c>
      <c r="C24" s="83">
        <v>0.82299999999999995</v>
      </c>
      <c r="D24" s="83">
        <v>0.72699999999999998</v>
      </c>
      <c r="E24" s="61">
        <v>0.29899999999999999</v>
      </c>
      <c r="F24" s="61">
        <v>0.79300000000000004</v>
      </c>
      <c r="G24" s="61">
        <v>0.67200000000000004</v>
      </c>
      <c r="H24" s="61">
        <v>0.314</v>
      </c>
    </row>
    <row r="25" spans="2:9">
      <c r="B25" s="35">
        <v>2021</v>
      </c>
      <c r="C25" s="83">
        <v>0.85199999999999998</v>
      </c>
      <c r="D25" s="83">
        <v>0.76300000000000001</v>
      </c>
      <c r="E25" s="61">
        <v>0.318</v>
      </c>
      <c r="F25" s="61">
        <v>0.83900000000000008</v>
      </c>
      <c r="G25" s="61">
        <v>0.72599999999999998</v>
      </c>
      <c r="H25" s="61">
        <v>0.33700000000000002</v>
      </c>
    </row>
    <row r="26" spans="2:9">
      <c r="B26" s="35">
        <v>2022</v>
      </c>
      <c r="C26" s="83">
        <v>0.88800000000000001</v>
      </c>
      <c r="D26" s="83">
        <v>0.82399999999999995</v>
      </c>
      <c r="E26" s="61">
        <v>0.29599999999999999</v>
      </c>
      <c r="F26" s="61">
        <v>0.87400000000000011</v>
      </c>
      <c r="G26" s="61">
        <v>0.79200000000000004</v>
      </c>
      <c r="H26" s="61">
        <v>0.316</v>
      </c>
      <c r="I26" s="13"/>
    </row>
    <row r="27" spans="2:9">
      <c r="B27" s="35">
        <v>2023</v>
      </c>
      <c r="C27" s="83">
        <v>0.88800000000000001</v>
      </c>
      <c r="D27" s="83">
        <v>0.82799999999999996</v>
      </c>
      <c r="E27" s="61">
        <v>0.30099999999999999</v>
      </c>
      <c r="F27" s="61">
        <v>0.87599999999999989</v>
      </c>
      <c r="G27" s="61">
        <v>0.79799999999999993</v>
      </c>
      <c r="H27" s="61">
        <v>0.316</v>
      </c>
      <c r="I27" s="13"/>
    </row>
    <row r="28" spans="2:9">
      <c r="B28" s="350" t="s">
        <v>249</v>
      </c>
      <c r="C28" s="350"/>
      <c r="D28" s="350"/>
      <c r="E28" s="350"/>
      <c r="F28" s="350"/>
      <c r="G28" s="350"/>
      <c r="H28" s="350"/>
      <c r="I28" s="13"/>
    </row>
    <row r="29" spans="2:9">
      <c r="B29" s="36" t="s">
        <v>250</v>
      </c>
      <c r="C29" s="36"/>
      <c r="D29" s="36"/>
      <c r="E29" s="36"/>
      <c r="F29" s="36"/>
      <c r="G29" s="36"/>
      <c r="H29" s="36"/>
    </row>
    <row r="30" spans="2:9">
      <c r="B30" s="16" t="s">
        <v>251</v>
      </c>
      <c r="I30" s="16"/>
    </row>
    <row r="31" spans="2:9">
      <c r="B31" s="16" t="s">
        <v>252</v>
      </c>
      <c r="C31" s="16"/>
      <c r="D31" s="16"/>
      <c r="E31" s="16"/>
      <c r="F31" s="16"/>
      <c r="G31" s="16"/>
      <c r="H31" s="16"/>
    </row>
    <row r="32" spans="2:9">
      <c r="B32" s="16" t="s">
        <v>253</v>
      </c>
    </row>
  </sheetData>
  <mergeCells count="2">
    <mergeCell ref="B12:H12"/>
    <mergeCell ref="B28:H28"/>
  </mergeCells>
  <hyperlinks>
    <hyperlink ref="A1" location="Index!A1" display="Index" xr:uid="{66EA7290-40F6-4CE7-BC26-13D7B58A40F0}"/>
  </hyperlinks>
  <pageMargins left="0.25" right="0.25" top="0.75" bottom="0.75" header="0.3" footer="0.3"/>
  <pageSetup paperSize="9" scale="71" orientation="landscape" r:id="rId1"/>
  <headerFooter>
    <oddFooter>&amp;L&amp;1#&amp;"Calibri"&amp;11&amp;K000000OFFICIAL: Sensitive</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5CADE-11D4-4F1E-B7FE-007254A6598B}">
  <dimension ref="A1:F46"/>
  <sheetViews>
    <sheetView showGridLines="0" zoomScaleNormal="100" zoomScaleSheetLayoutView="175" workbookViewId="0">
      <selection sqref="A1:A1048576"/>
    </sheetView>
  </sheetViews>
  <sheetFormatPr defaultRowHeight="14.5"/>
  <cols>
    <col min="1" max="1" width="6.453125" customWidth="1"/>
    <col min="2" max="2" width="32.54296875" style="13" bestFit="1" customWidth="1"/>
    <col min="3" max="3" width="15.81640625" style="13" bestFit="1" customWidth="1"/>
    <col min="4" max="4" width="6.54296875" style="13" bestFit="1" customWidth="1"/>
    <col min="5" max="5" width="20.26953125" style="13" bestFit="1" customWidth="1"/>
  </cols>
  <sheetData>
    <row r="1" spans="1:5">
      <c r="A1" s="2" t="s">
        <v>50</v>
      </c>
    </row>
    <row r="2" spans="1:5">
      <c r="B2" s="63" t="s">
        <v>255</v>
      </c>
    </row>
    <row r="3" spans="1:5">
      <c r="B3" s="312" t="s">
        <v>256</v>
      </c>
      <c r="C3" s="312" t="s">
        <v>52</v>
      </c>
      <c r="D3" s="312" t="s">
        <v>257</v>
      </c>
      <c r="E3" s="312" t="s">
        <v>258</v>
      </c>
    </row>
    <row r="4" spans="1:5">
      <c r="B4" s="17" t="s">
        <v>259</v>
      </c>
      <c r="C4" s="77" t="s">
        <v>260</v>
      </c>
      <c r="D4" s="40">
        <v>1</v>
      </c>
      <c r="E4" s="40">
        <v>1</v>
      </c>
    </row>
    <row r="5" spans="1:5">
      <c r="B5" s="17"/>
      <c r="C5" s="77" t="s">
        <v>261</v>
      </c>
      <c r="D5" s="41">
        <v>6</v>
      </c>
      <c r="E5" s="41">
        <v>6</v>
      </c>
    </row>
    <row r="6" spans="1:5">
      <c r="B6" s="17"/>
      <c r="C6" s="77" t="s">
        <v>262</v>
      </c>
      <c r="D6" s="41">
        <v>32</v>
      </c>
      <c r="E6" s="41">
        <v>32</v>
      </c>
    </row>
    <row r="7" spans="1:5">
      <c r="B7" s="17"/>
      <c r="C7" s="77" t="s">
        <v>263</v>
      </c>
      <c r="D7" s="89">
        <v>44</v>
      </c>
      <c r="E7" s="89">
        <v>44</v>
      </c>
    </row>
    <row r="8" spans="1:5">
      <c r="B8" s="17"/>
      <c r="C8" s="77" t="s">
        <v>264</v>
      </c>
      <c r="D8" s="89">
        <v>33</v>
      </c>
      <c r="E8" s="89">
        <v>33</v>
      </c>
    </row>
    <row r="9" spans="1:5">
      <c r="B9" s="17"/>
      <c r="C9" s="77" t="s">
        <v>265</v>
      </c>
      <c r="D9" s="89">
        <v>17</v>
      </c>
      <c r="E9" s="89">
        <v>17</v>
      </c>
    </row>
    <row r="10" spans="1:5">
      <c r="B10" s="17"/>
      <c r="C10" s="90" t="s">
        <v>266</v>
      </c>
      <c r="D10" s="91">
        <v>12</v>
      </c>
      <c r="E10" s="91">
        <v>11</v>
      </c>
    </row>
    <row r="11" spans="1:5" ht="24">
      <c r="B11" s="270" t="s">
        <v>267</v>
      </c>
      <c r="C11" s="271">
        <v>2017</v>
      </c>
      <c r="D11" s="272">
        <v>7</v>
      </c>
      <c r="E11" s="272">
        <v>5</v>
      </c>
    </row>
    <row r="12" spans="1:5">
      <c r="B12" s="17"/>
      <c r="C12" s="77">
        <v>2018</v>
      </c>
      <c r="D12" s="41">
        <v>4</v>
      </c>
      <c r="E12" s="41">
        <v>3</v>
      </c>
    </row>
    <row r="13" spans="1:5">
      <c r="B13" s="17"/>
      <c r="C13" s="77">
        <v>2019</v>
      </c>
      <c r="D13" s="41">
        <v>2</v>
      </c>
      <c r="E13" s="41">
        <v>1</v>
      </c>
    </row>
    <row r="14" spans="1:5">
      <c r="B14" s="17"/>
      <c r="C14" s="77">
        <v>2020</v>
      </c>
      <c r="D14" s="41">
        <v>13</v>
      </c>
      <c r="E14" s="41">
        <v>13</v>
      </c>
    </row>
    <row r="15" spans="1:5">
      <c r="B15" s="17"/>
      <c r="C15" s="77">
        <v>2021</v>
      </c>
      <c r="D15" s="41">
        <v>7</v>
      </c>
      <c r="E15" s="41">
        <v>7</v>
      </c>
    </row>
    <row r="16" spans="1:5">
      <c r="B16" s="17"/>
      <c r="C16" s="77">
        <v>2022</v>
      </c>
      <c r="D16" s="41">
        <v>5</v>
      </c>
      <c r="E16" s="41">
        <v>4</v>
      </c>
    </row>
    <row r="17" spans="2:6">
      <c r="B17" s="17"/>
      <c r="C17" s="77">
        <v>2023</v>
      </c>
      <c r="D17" s="13">
        <v>4</v>
      </c>
      <c r="E17" s="13">
        <v>3</v>
      </c>
    </row>
    <row r="18" spans="2:6">
      <c r="B18" s="17"/>
      <c r="C18" s="90">
        <v>2024</v>
      </c>
      <c r="D18" s="91">
        <v>4</v>
      </c>
      <c r="E18" s="91">
        <v>4</v>
      </c>
    </row>
    <row r="19" spans="2:6" ht="24">
      <c r="B19" s="270" t="s">
        <v>268</v>
      </c>
      <c r="C19" s="273">
        <v>2017</v>
      </c>
      <c r="D19" s="274">
        <v>39</v>
      </c>
      <c r="E19" s="274">
        <v>24</v>
      </c>
    </row>
    <row r="20" spans="2:6">
      <c r="B20" s="17"/>
      <c r="C20" s="90">
        <v>2018</v>
      </c>
      <c r="D20" s="91">
        <v>35</v>
      </c>
      <c r="E20" s="91">
        <v>30</v>
      </c>
    </row>
    <row r="21" spans="2:6">
      <c r="B21" s="17"/>
      <c r="C21" s="90" t="s">
        <v>269</v>
      </c>
      <c r="D21" s="91">
        <v>57</v>
      </c>
      <c r="E21" s="91">
        <v>56</v>
      </c>
    </row>
    <row r="22" spans="2:6">
      <c r="B22" s="17"/>
      <c r="C22" s="90">
        <v>2020</v>
      </c>
      <c r="D22" s="91">
        <v>26</v>
      </c>
      <c r="E22" s="91">
        <v>25</v>
      </c>
    </row>
    <row r="23" spans="2:6">
      <c r="B23" s="17"/>
      <c r="C23" s="90">
        <v>2021</v>
      </c>
      <c r="D23" s="91">
        <v>25</v>
      </c>
      <c r="E23" s="91">
        <v>25</v>
      </c>
    </row>
    <row r="24" spans="2:6">
      <c r="B24" s="17"/>
      <c r="C24" s="90">
        <v>2022</v>
      </c>
      <c r="D24" s="91">
        <v>13</v>
      </c>
      <c r="E24" s="91">
        <v>13</v>
      </c>
    </row>
    <row r="25" spans="2:6">
      <c r="B25" s="17"/>
      <c r="C25" s="90">
        <v>2023</v>
      </c>
      <c r="D25" s="91">
        <v>15</v>
      </c>
      <c r="E25" s="91">
        <v>15</v>
      </c>
      <c r="F25" s="51"/>
    </row>
    <row r="26" spans="2:6">
      <c r="B26" s="17"/>
      <c r="C26" s="90" t="s">
        <v>270</v>
      </c>
      <c r="D26" s="91">
        <v>7</v>
      </c>
      <c r="E26" s="91">
        <v>2</v>
      </c>
      <c r="F26" s="51"/>
    </row>
    <row r="27" spans="2:6">
      <c r="B27" s="268" t="s">
        <v>271</v>
      </c>
      <c r="C27" s="269"/>
      <c r="D27" s="269"/>
      <c r="E27" s="269"/>
    </row>
    <row r="28" spans="2:6">
      <c r="B28" s="16" t="s">
        <v>272</v>
      </c>
    </row>
    <row r="29" spans="2:6" ht="34.5" customHeight="1">
      <c r="B29" s="337" t="s">
        <v>273</v>
      </c>
      <c r="C29" s="337"/>
      <c r="D29" s="337"/>
      <c r="E29" s="337"/>
    </row>
    <row r="30" spans="2:6" ht="29.25" customHeight="1">
      <c r="B30" s="337" t="s">
        <v>274</v>
      </c>
      <c r="C30" s="337"/>
      <c r="D30" s="337"/>
      <c r="E30" s="337"/>
    </row>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sheetData>
  <mergeCells count="2">
    <mergeCell ref="B29:E29"/>
    <mergeCell ref="B30:E30"/>
  </mergeCells>
  <hyperlinks>
    <hyperlink ref="A1" location="Index!A1" display="Index" xr:uid="{045F6DA8-DE42-4FC0-8276-D0EBC769DF67}"/>
  </hyperlinks>
  <pageMargins left="0.7" right="0.7" top="0.75" bottom="0.75" header="0.3" footer="0.3"/>
  <pageSetup paperSize="9" orientation="landscape" r:id="rId1"/>
  <headerFooter>
    <oddFooter>&amp;L&amp;1#&amp;"Calibri"&amp;11&amp;K000000OFFICIAL: Sensitive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B4A11-64A9-4D72-9A7D-8E9CCA828309}">
  <dimension ref="A1:N25"/>
  <sheetViews>
    <sheetView showGridLines="0" zoomScaleNormal="100" zoomScaleSheetLayoutView="130" workbookViewId="0">
      <selection sqref="A1:A1048576"/>
    </sheetView>
  </sheetViews>
  <sheetFormatPr defaultRowHeight="14.5"/>
  <cols>
    <col min="1" max="1" width="6.453125" customWidth="1"/>
    <col min="3" max="3" width="10.26953125" customWidth="1"/>
    <col min="4" max="4" width="10.81640625" customWidth="1"/>
  </cols>
  <sheetData>
    <row r="1" spans="1:14">
      <c r="A1" s="2" t="s">
        <v>50</v>
      </c>
      <c r="N1" s="2"/>
    </row>
    <row r="2" spans="1:14">
      <c r="B2" s="62" t="s">
        <v>64</v>
      </c>
      <c r="C2" s="11"/>
      <c r="D2" s="11"/>
      <c r="F2" s="85"/>
    </row>
    <row r="3" spans="1:14" ht="24">
      <c r="B3" s="45" t="s">
        <v>52</v>
      </c>
      <c r="C3" s="10" t="s">
        <v>53</v>
      </c>
      <c r="D3" s="10" t="s">
        <v>65</v>
      </c>
    </row>
    <row r="4" spans="1:14">
      <c r="B4" s="46">
        <v>2016</v>
      </c>
      <c r="C4" s="106">
        <v>642</v>
      </c>
      <c r="D4" s="107">
        <v>0.44600000000000001</v>
      </c>
    </row>
    <row r="5" spans="1:14">
      <c r="B5" s="46">
        <v>2017</v>
      </c>
      <c r="C5" s="106">
        <v>750</v>
      </c>
      <c r="D5" s="107">
        <v>0.51700000000000002</v>
      </c>
    </row>
    <row r="6" spans="1:14">
      <c r="B6" s="46">
        <v>2018</v>
      </c>
      <c r="C6" s="106">
        <v>852</v>
      </c>
      <c r="D6" s="107">
        <v>0.60799999999999998</v>
      </c>
    </row>
    <row r="7" spans="1:14">
      <c r="B7" s="46">
        <v>2019</v>
      </c>
      <c r="C7" s="106">
        <v>952</v>
      </c>
      <c r="D7" s="107">
        <v>0.66100000000000003</v>
      </c>
    </row>
    <row r="8" spans="1:14">
      <c r="B8" s="46">
        <v>2020</v>
      </c>
      <c r="C8" s="106">
        <v>977</v>
      </c>
      <c r="D8" s="107">
        <v>0.68200000000000005</v>
      </c>
    </row>
    <row r="9" spans="1:14">
      <c r="B9" s="46">
        <v>2021</v>
      </c>
      <c r="C9" s="241">
        <v>1101</v>
      </c>
      <c r="D9" s="107">
        <v>0.75600000000000001</v>
      </c>
      <c r="E9" s="100"/>
    </row>
    <row r="10" spans="1:14">
      <c r="B10" s="46">
        <v>2022</v>
      </c>
      <c r="C10" s="241">
        <v>1371</v>
      </c>
      <c r="D10" s="107">
        <v>0.90700000000000003</v>
      </c>
      <c r="E10" s="100"/>
      <c r="F10" s="229"/>
      <c r="G10" s="188"/>
      <c r="H10" s="214"/>
    </row>
    <row r="11" spans="1:14">
      <c r="B11" s="46">
        <v>2023</v>
      </c>
      <c r="C11" s="241">
        <v>1442</v>
      </c>
      <c r="D11" s="107">
        <v>0.92300000000000004</v>
      </c>
      <c r="E11" s="100"/>
      <c r="F11" s="229"/>
      <c r="G11" s="188"/>
      <c r="H11" s="214"/>
    </row>
    <row r="12" spans="1:14">
      <c r="B12" s="242" t="s">
        <v>58</v>
      </c>
      <c r="C12" s="244"/>
      <c r="D12" s="244"/>
      <c r="E12" s="100"/>
      <c r="F12" s="217"/>
      <c r="G12" s="217"/>
      <c r="H12" s="217"/>
      <c r="I12" s="217"/>
      <c r="J12" s="217"/>
    </row>
    <row r="13" spans="1:14" ht="14.5" customHeight="1">
      <c r="B13" s="224" t="s">
        <v>66</v>
      </c>
      <c r="C13" s="217"/>
      <c r="D13" s="217"/>
      <c r="E13" s="217"/>
      <c r="F13" s="176"/>
      <c r="G13" s="176"/>
      <c r="H13" s="176"/>
      <c r="I13" s="176"/>
      <c r="J13" s="176"/>
    </row>
    <row r="14" spans="1:14" ht="14.5" customHeight="1">
      <c r="B14" s="168" t="s">
        <v>60</v>
      </c>
      <c r="C14" s="176"/>
      <c r="D14" s="176"/>
      <c r="E14" s="176"/>
      <c r="F14" s="218"/>
      <c r="G14" s="218"/>
      <c r="H14" s="218"/>
      <c r="I14" s="218"/>
      <c r="J14" s="218"/>
    </row>
    <row r="15" spans="1:14">
      <c r="B15" s="225" t="s">
        <v>67</v>
      </c>
      <c r="C15" s="218"/>
      <c r="D15" s="218"/>
      <c r="E15" s="218"/>
    </row>
    <row r="18" spans="2:4">
      <c r="B18" s="62" t="s">
        <v>68</v>
      </c>
      <c r="C18" s="11"/>
      <c r="D18" s="11"/>
    </row>
    <row r="19" spans="2:4" ht="24">
      <c r="B19" s="45" t="s">
        <v>52</v>
      </c>
      <c r="C19" s="10" t="s">
        <v>53</v>
      </c>
      <c r="D19" s="10" t="s">
        <v>65</v>
      </c>
    </row>
    <row r="20" spans="2:4">
      <c r="B20" s="46">
        <v>2022</v>
      </c>
      <c r="C20" s="241">
        <v>1442</v>
      </c>
      <c r="D20" s="107">
        <v>0.998</v>
      </c>
    </row>
    <row r="21" spans="2:4">
      <c r="B21" s="46">
        <v>2023</v>
      </c>
      <c r="C21" s="241">
        <v>1578</v>
      </c>
      <c r="D21" s="107">
        <v>1</v>
      </c>
    </row>
    <row r="22" spans="2:4">
      <c r="B22" s="242" t="s">
        <v>58</v>
      </c>
      <c r="C22" s="244"/>
      <c r="D22" s="244"/>
    </row>
    <row r="23" spans="2:4">
      <c r="B23" s="224" t="s">
        <v>69</v>
      </c>
      <c r="C23" s="217"/>
      <c r="D23" s="217"/>
    </row>
    <row r="24" spans="2:4">
      <c r="B24" s="168" t="s">
        <v>67</v>
      </c>
      <c r="C24" s="176"/>
      <c r="D24" s="176"/>
    </row>
    <row r="25" spans="2:4">
      <c r="B25" s="225"/>
      <c r="C25" s="218"/>
      <c r="D25" s="218"/>
    </row>
  </sheetData>
  <hyperlinks>
    <hyperlink ref="A1" location="Index!A1" display="Index" xr:uid="{3EEFD1D8-96DC-4FB2-983F-18345D47277F}"/>
  </hyperlinks>
  <pageMargins left="0.7" right="0.7" top="0.75" bottom="0.75" header="0.3" footer="0.3"/>
  <pageSetup paperSize="9" orientation="landscape" r:id="rId1"/>
  <headerFooter>
    <oddFooter>&amp;L&amp;1#&amp;"Calibri"&amp;11&amp;K000000OFFICIAL: Sensitive</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67F4F-F977-464F-9C9E-012A3F65B3B9}">
  <dimension ref="A1:G10"/>
  <sheetViews>
    <sheetView showGridLines="0" zoomScaleNormal="100" zoomScaleSheetLayoutView="190" workbookViewId="0">
      <selection sqref="A1:A1048576"/>
    </sheetView>
  </sheetViews>
  <sheetFormatPr defaultRowHeight="14.5"/>
  <cols>
    <col min="1" max="1" width="6.453125" customWidth="1"/>
    <col min="2" max="3" width="9.1796875" style="7"/>
    <col min="4" max="4" width="12.54296875" style="7" customWidth="1"/>
    <col min="5" max="6" width="9.1796875" style="7"/>
    <col min="14" max="14" width="10" bestFit="1" customWidth="1"/>
  </cols>
  <sheetData>
    <row r="1" spans="1:7">
      <c r="A1" s="2" t="s">
        <v>50</v>
      </c>
      <c r="B1" s="315" t="s">
        <v>70</v>
      </c>
      <c r="C1" s="315"/>
      <c r="D1" s="315"/>
      <c r="E1"/>
      <c r="F1"/>
    </row>
    <row r="2" spans="1:7">
      <c r="B2" s="62" t="s">
        <v>71</v>
      </c>
      <c r="C2" s="12"/>
      <c r="D2" s="12"/>
      <c r="E2" s="12"/>
      <c r="F2" s="12"/>
    </row>
    <row r="3" spans="1:7" ht="24">
      <c r="B3" s="45" t="s">
        <v>52</v>
      </c>
      <c r="C3" s="10" t="s">
        <v>65</v>
      </c>
      <c r="D3" s="10" t="s">
        <v>72</v>
      </c>
      <c r="E3" s="39" t="s">
        <v>56</v>
      </c>
      <c r="F3" s="18" t="s">
        <v>57</v>
      </c>
    </row>
    <row r="4" spans="1:7">
      <c r="B4" s="46">
        <v>2009</v>
      </c>
      <c r="C4" s="9">
        <v>0.42399999999999999</v>
      </c>
      <c r="D4" s="9">
        <v>0.20300000000000001</v>
      </c>
      <c r="E4" s="22">
        <f>C4-D4</f>
        <v>0.22099999999999997</v>
      </c>
      <c r="F4" s="23">
        <f>C4/D4</f>
        <v>2.0886699507389159</v>
      </c>
    </row>
    <row r="5" spans="1:7">
      <c r="B5" s="46">
        <v>2012</v>
      </c>
      <c r="C5" s="9">
        <v>0.39600000000000002</v>
      </c>
      <c r="D5" s="9">
        <v>0.19500000000000001</v>
      </c>
      <c r="E5" s="22">
        <f t="shared" ref="E5:E8" si="0">C5-D5</f>
        <v>0.20100000000000001</v>
      </c>
      <c r="F5" s="23">
        <f t="shared" ref="F5:F8" si="1">C5/D5</f>
        <v>2.0307692307692307</v>
      </c>
    </row>
    <row r="6" spans="1:7">
      <c r="B6" s="46">
        <v>2015</v>
      </c>
      <c r="C6" s="9">
        <v>0.40299999999999997</v>
      </c>
      <c r="D6" s="9">
        <v>0.19899999999999998</v>
      </c>
      <c r="E6" s="22">
        <f t="shared" si="0"/>
        <v>0.20399999999999999</v>
      </c>
      <c r="F6" s="23">
        <f t="shared" si="1"/>
        <v>2.0251256281407035</v>
      </c>
    </row>
    <row r="7" spans="1:7">
      <c r="B7" s="46">
        <v>2018</v>
      </c>
      <c r="C7" s="9">
        <v>0.42399999999999999</v>
      </c>
      <c r="D7" s="9">
        <v>0.19800000000000001</v>
      </c>
      <c r="E7" s="22">
        <f t="shared" si="0"/>
        <v>0.22599999999999998</v>
      </c>
      <c r="F7" s="23">
        <f t="shared" si="1"/>
        <v>2.1414141414141414</v>
      </c>
    </row>
    <row r="8" spans="1:7">
      <c r="B8" s="46">
        <v>2021</v>
      </c>
      <c r="C8" s="9">
        <v>0.41299999999999998</v>
      </c>
      <c r="D8" s="9">
        <v>0.19900000000000001</v>
      </c>
      <c r="E8" s="22">
        <f t="shared" si="0"/>
        <v>0.21399999999999997</v>
      </c>
      <c r="F8" s="23">
        <f t="shared" si="1"/>
        <v>2.0753768844221105</v>
      </c>
      <c r="G8" s="100"/>
    </row>
    <row r="9" spans="1:7">
      <c r="B9" s="242" t="s">
        <v>73</v>
      </c>
      <c r="C9" s="243"/>
      <c r="D9" s="243"/>
      <c r="E9" s="243"/>
      <c r="F9" s="243"/>
      <c r="G9" s="100"/>
    </row>
    <row r="10" spans="1:7">
      <c r="B10" s="6" t="s">
        <v>74</v>
      </c>
    </row>
  </sheetData>
  <mergeCells count="1">
    <mergeCell ref="B1:D1"/>
  </mergeCells>
  <hyperlinks>
    <hyperlink ref="A1" location="Index!A1" display="Index" xr:uid="{37163E45-18AF-4608-82CF-CB8D5AA7F0A6}"/>
  </hyperlinks>
  <pageMargins left="0.7" right="0.7" top="0.75" bottom="0.75" header="0.3" footer="0.3"/>
  <pageSetup paperSize="9" orientation="landscape" r:id="rId1"/>
  <headerFooter>
    <oddFooter>&amp;L&amp;1#&amp;"Calibri"&amp;11&amp;K000000OFFICIAL: Sensitive</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61B19-A002-4CAD-866C-37C9C0484961}">
  <sheetPr>
    <pageSetUpPr fitToPage="1"/>
  </sheetPr>
  <dimension ref="A1:K26"/>
  <sheetViews>
    <sheetView showGridLines="0" zoomScaleNormal="100" zoomScaleSheetLayoutView="130" workbookViewId="0">
      <selection sqref="A1:A1048576"/>
    </sheetView>
  </sheetViews>
  <sheetFormatPr defaultRowHeight="14.5"/>
  <cols>
    <col min="1" max="1" width="6.453125" customWidth="1"/>
    <col min="2" max="2" width="7.54296875" customWidth="1"/>
    <col min="3" max="3" width="15.1796875" customWidth="1"/>
    <col min="4" max="4" width="12.54296875" bestFit="1" customWidth="1"/>
    <col min="5" max="5" width="6.81640625" bestFit="1" customWidth="1"/>
    <col min="6" max="6" width="8.1796875" customWidth="1"/>
    <col min="7" max="7" width="1.81640625" customWidth="1"/>
    <col min="8" max="9" width="15.1796875" customWidth="1"/>
    <col min="11" max="11" width="12.26953125" customWidth="1"/>
  </cols>
  <sheetData>
    <row r="1" spans="1:11" ht="12" customHeight="1">
      <c r="A1" s="2" t="s">
        <v>50</v>
      </c>
      <c r="B1" s="318"/>
      <c r="C1" s="318"/>
      <c r="D1" s="318"/>
    </row>
    <row r="2" spans="1:11">
      <c r="B2" s="63" t="s">
        <v>75</v>
      </c>
      <c r="C2" s="12"/>
      <c r="D2" s="12"/>
      <c r="E2" s="12"/>
      <c r="F2" s="12"/>
      <c r="G2" s="11"/>
      <c r="H2" s="11"/>
      <c r="I2" s="11"/>
      <c r="J2" s="11"/>
      <c r="K2" s="11"/>
    </row>
    <row r="3" spans="1:11">
      <c r="B3" s="42"/>
      <c r="C3" s="316">
        <v>2023</v>
      </c>
      <c r="D3" s="316"/>
      <c r="E3" s="317"/>
      <c r="F3" s="317"/>
      <c r="G3" s="43"/>
      <c r="H3" s="316">
        <v>2024</v>
      </c>
      <c r="I3" s="316"/>
      <c r="J3" s="317"/>
      <c r="K3" s="317"/>
    </row>
    <row r="4" spans="1:11" ht="24">
      <c r="B4" s="15" t="s">
        <v>76</v>
      </c>
      <c r="C4" s="113" t="s">
        <v>65</v>
      </c>
      <c r="D4" s="113" t="s">
        <v>77</v>
      </c>
      <c r="E4" s="20" t="s">
        <v>56</v>
      </c>
      <c r="F4" s="20" t="s">
        <v>78</v>
      </c>
      <c r="H4" s="113" t="s">
        <v>65</v>
      </c>
      <c r="I4" s="113" t="s">
        <v>77</v>
      </c>
      <c r="J4" s="20" t="s">
        <v>56</v>
      </c>
      <c r="K4" s="20" t="s">
        <v>78</v>
      </c>
    </row>
    <row r="5" spans="1:11">
      <c r="B5" s="17" t="s">
        <v>79</v>
      </c>
      <c r="C5" s="149">
        <v>0.47</v>
      </c>
      <c r="D5" s="149">
        <v>0.72199999999999998</v>
      </c>
      <c r="E5" s="277">
        <v>0.252</v>
      </c>
      <c r="F5" s="278">
        <v>0.7</v>
      </c>
      <c r="H5" s="149">
        <v>0.48699999999999999</v>
      </c>
      <c r="I5" s="149">
        <v>0.72</v>
      </c>
      <c r="J5" s="277">
        <v>0.23300000000000001</v>
      </c>
      <c r="K5" s="278">
        <v>0.7</v>
      </c>
    </row>
    <row r="6" spans="1:11">
      <c r="B6" s="17" t="s">
        <v>80</v>
      </c>
      <c r="C6" s="150">
        <v>0.50600000000000001</v>
      </c>
      <c r="D6" s="150">
        <v>0.79500000000000004</v>
      </c>
      <c r="E6" s="151">
        <v>0.28899999999999998</v>
      </c>
      <c r="F6" s="23">
        <v>0.6</v>
      </c>
      <c r="H6" s="150">
        <v>0.50600000000000001</v>
      </c>
      <c r="I6" s="150">
        <v>0.77100000000000002</v>
      </c>
      <c r="J6" s="151">
        <v>0.26500000000000001</v>
      </c>
      <c r="K6" s="23">
        <v>0.7</v>
      </c>
    </row>
    <row r="7" spans="1:11">
      <c r="B7" s="17" t="s">
        <v>81</v>
      </c>
      <c r="C7" s="150">
        <v>0.41799999999999998</v>
      </c>
      <c r="D7" s="150">
        <v>0.72899999999999998</v>
      </c>
      <c r="E7" s="151">
        <v>0.311</v>
      </c>
      <c r="F7" s="23">
        <v>0.6</v>
      </c>
      <c r="H7" s="150">
        <v>0.42599999999999999</v>
      </c>
      <c r="I7" s="150">
        <v>0.72599999999999998</v>
      </c>
      <c r="J7" s="151">
        <v>0.3</v>
      </c>
      <c r="K7" s="23">
        <v>0.6</v>
      </c>
    </row>
    <row r="8" spans="1:11">
      <c r="B8" s="18" t="s">
        <v>82</v>
      </c>
      <c r="C8" s="152">
        <v>0.38900000000000001</v>
      </c>
      <c r="D8" s="152">
        <v>0.66800000000000004</v>
      </c>
      <c r="E8" s="279">
        <v>0.27900000000000003</v>
      </c>
      <c r="F8" s="14">
        <v>0.6</v>
      </c>
      <c r="H8" s="152">
        <v>0.36699999999999999</v>
      </c>
      <c r="I8" s="152">
        <v>0.67100000000000004</v>
      </c>
      <c r="J8" s="279">
        <v>0.30399999999999999</v>
      </c>
      <c r="K8" s="14">
        <v>0.5</v>
      </c>
    </row>
    <row r="9" spans="1:11">
      <c r="B9" s="280" t="s">
        <v>83</v>
      </c>
    </row>
    <row r="10" spans="1:11">
      <c r="B10" s="280" t="s">
        <v>84</v>
      </c>
    </row>
    <row r="11" spans="1:11">
      <c r="B11" s="280" t="s">
        <v>85</v>
      </c>
    </row>
    <row r="12" spans="1:11">
      <c r="B12" s="318"/>
      <c r="C12" s="318"/>
      <c r="D12" s="318"/>
    </row>
    <row r="13" spans="1:11">
      <c r="B13" s="63" t="s">
        <v>86</v>
      </c>
      <c r="C13" s="12"/>
      <c r="D13" s="12"/>
      <c r="E13" s="12"/>
      <c r="F13" s="12"/>
      <c r="G13" s="11"/>
      <c r="H13" s="11"/>
      <c r="I13" s="11"/>
      <c r="J13" s="11"/>
      <c r="K13" s="11"/>
    </row>
    <row r="14" spans="1:11">
      <c r="B14" s="38"/>
      <c r="C14" s="316">
        <v>2023</v>
      </c>
      <c r="D14" s="316"/>
      <c r="E14" s="317"/>
      <c r="F14" s="317"/>
      <c r="G14" s="43"/>
      <c r="H14" s="316">
        <v>2024</v>
      </c>
      <c r="I14" s="316"/>
      <c r="J14" s="317"/>
      <c r="K14" s="317"/>
    </row>
    <row r="15" spans="1:11" ht="24">
      <c r="B15" s="15" t="s">
        <v>76</v>
      </c>
      <c r="C15" s="113" t="s">
        <v>65</v>
      </c>
      <c r="D15" s="113" t="s">
        <v>77</v>
      </c>
      <c r="E15" s="20" t="s">
        <v>56</v>
      </c>
      <c r="F15" s="20" t="s">
        <v>78</v>
      </c>
      <c r="H15" s="113" t="s">
        <v>65</v>
      </c>
      <c r="I15" s="113" t="s">
        <v>77</v>
      </c>
      <c r="J15" s="20" t="s">
        <v>56</v>
      </c>
      <c r="K15" s="20" t="s">
        <v>78</v>
      </c>
    </row>
    <row r="16" spans="1:11">
      <c r="B16" s="17" t="s">
        <v>79</v>
      </c>
      <c r="C16" s="149">
        <v>0.42899999999999999</v>
      </c>
      <c r="D16" s="149">
        <v>0.70399999999999996</v>
      </c>
      <c r="E16" s="277">
        <v>0.27500000000000002</v>
      </c>
      <c r="F16" s="278">
        <v>0.6</v>
      </c>
      <c r="H16" s="149">
        <v>0.42699999999999999</v>
      </c>
      <c r="I16" s="149">
        <v>0.68400000000000005</v>
      </c>
      <c r="J16" s="277">
        <v>0.25700000000000001</v>
      </c>
      <c r="K16" s="278">
        <v>0.6</v>
      </c>
    </row>
    <row r="17" spans="2:11">
      <c r="B17" s="17" t="s">
        <v>80</v>
      </c>
      <c r="C17" s="150">
        <v>0.38500000000000001</v>
      </c>
      <c r="D17" s="150">
        <v>0.71</v>
      </c>
      <c r="E17" s="151">
        <v>0.32500000000000001</v>
      </c>
      <c r="F17" s="23">
        <v>0.5</v>
      </c>
      <c r="H17" s="150">
        <v>0.41</v>
      </c>
      <c r="I17" s="150">
        <v>0.71799999999999997</v>
      </c>
      <c r="J17" s="151">
        <v>0.308</v>
      </c>
      <c r="K17" s="23">
        <v>0.6</v>
      </c>
    </row>
    <row r="18" spans="2:11">
      <c r="B18" s="17" t="s">
        <v>81</v>
      </c>
      <c r="C18" s="150">
        <v>0.34599999999999997</v>
      </c>
      <c r="D18" s="150">
        <v>0.70099999999999996</v>
      </c>
      <c r="E18" s="151">
        <v>0.35499999999999998</v>
      </c>
      <c r="F18" s="23">
        <v>0.5</v>
      </c>
      <c r="H18" s="150">
        <v>0.374</v>
      </c>
      <c r="I18" s="150">
        <v>0.70299999999999996</v>
      </c>
      <c r="J18" s="151">
        <v>0.32900000000000001</v>
      </c>
      <c r="K18" s="23">
        <v>0.5</v>
      </c>
    </row>
    <row r="19" spans="2:11">
      <c r="B19" s="18" t="s">
        <v>82</v>
      </c>
      <c r="C19" s="152">
        <v>0.32500000000000001</v>
      </c>
      <c r="D19" s="152">
        <v>0.67400000000000004</v>
      </c>
      <c r="E19" s="279">
        <v>0.34899999999999998</v>
      </c>
      <c r="F19" s="14">
        <v>0.5</v>
      </c>
      <c r="H19" s="152">
        <v>0.33200000000000002</v>
      </c>
      <c r="I19" s="152">
        <v>0.66100000000000003</v>
      </c>
      <c r="J19" s="279">
        <v>0.32900000000000001</v>
      </c>
      <c r="K19" s="14">
        <v>0.5</v>
      </c>
    </row>
    <row r="20" spans="2:11">
      <c r="B20" s="280" t="s">
        <v>83</v>
      </c>
    </row>
    <row r="21" spans="2:11">
      <c r="B21" s="280" t="s">
        <v>84</v>
      </c>
    </row>
    <row r="22" spans="2:11">
      <c r="B22" s="280" t="s">
        <v>85</v>
      </c>
    </row>
    <row r="25" spans="2:11">
      <c r="F25" s="281"/>
      <c r="G25" s="281"/>
      <c r="H25" s="281"/>
    </row>
    <row r="26" spans="2:11">
      <c r="F26" s="281"/>
      <c r="G26" s="281"/>
      <c r="H26" s="281"/>
    </row>
  </sheetData>
  <mergeCells count="6">
    <mergeCell ref="C14:F14"/>
    <mergeCell ref="H14:K14"/>
    <mergeCell ref="B1:D1"/>
    <mergeCell ref="B12:D12"/>
    <mergeCell ref="C3:F3"/>
    <mergeCell ref="H3:K3"/>
  </mergeCells>
  <phoneticPr fontId="93" type="noConversion"/>
  <hyperlinks>
    <hyperlink ref="A1" location="Index!A1" display="Index" xr:uid="{C43C13B9-5D46-4326-8D7E-FC5EF6D1D7AB}"/>
  </hyperlinks>
  <pageMargins left="0.25" right="0.25" top="0.75" bottom="0.75" header="0.3" footer="0.3"/>
  <pageSetup paperSize="9" scale="88" orientation="landscape" r:id="rId1"/>
  <headerFooter>
    <oddFooter>&amp;L&amp;1#&amp;"Calibri"&amp;11&amp;K000000OFFICIAL: Sensitive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CE320-C20D-4B3A-B133-635636E594E7}">
  <dimension ref="A1:Q36"/>
  <sheetViews>
    <sheetView showGridLines="0" zoomScaleNormal="100" zoomScaleSheetLayoutView="80" workbookViewId="0">
      <selection sqref="A1:A1048576"/>
    </sheetView>
  </sheetViews>
  <sheetFormatPr defaultRowHeight="14.5"/>
  <cols>
    <col min="1" max="1" width="6.453125" customWidth="1"/>
    <col min="2" max="2" width="12.7265625" customWidth="1"/>
    <col min="3" max="4" width="12.54296875" customWidth="1"/>
    <col min="6" max="6" width="8.1796875" customWidth="1"/>
    <col min="7" max="7" width="3.26953125" customWidth="1"/>
    <col min="8" max="9" width="12.54296875" customWidth="1"/>
    <col min="12" max="12" width="2.81640625" customWidth="1"/>
    <col min="13" max="14" width="12.54296875" customWidth="1"/>
    <col min="17" max="17" width="5" bestFit="1" customWidth="1"/>
    <col min="21" max="21" width="2.81640625" customWidth="1"/>
  </cols>
  <sheetData>
    <row r="1" spans="1:17">
      <c r="A1" s="2" t="s">
        <v>50</v>
      </c>
    </row>
    <row r="2" spans="1:17">
      <c r="B2" s="62" t="s">
        <v>87</v>
      </c>
      <c r="C2" s="11"/>
      <c r="D2" s="11"/>
      <c r="E2" s="11"/>
      <c r="F2" s="11"/>
      <c r="H2" s="11"/>
      <c r="I2" s="11"/>
      <c r="J2" s="11"/>
      <c r="K2" s="11"/>
      <c r="Q2" s="165"/>
    </row>
    <row r="3" spans="1:17">
      <c r="B3" s="319" t="s">
        <v>76</v>
      </c>
      <c r="C3" s="326">
        <v>2017</v>
      </c>
      <c r="D3" s="326"/>
      <c r="E3" s="326"/>
      <c r="F3" s="326"/>
      <c r="H3" s="326">
        <v>2018</v>
      </c>
      <c r="I3" s="326"/>
      <c r="J3" s="326"/>
      <c r="K3" s="326"/>
      <c r="L3" s="165"/>
      <c r="M3" s="327" t="s">
        <v>88</v>
      </c>
      <c r="N3" s="327"/>
      <c r="O3" s="327"/>
      <c r="P3" s="327"/>
      <c r="Q3" s="25"/>
    </row>
    <row r="4" spans="1:17" ht="24">
      <c r="B4" s="320"/>
      <c r="C4" s="19" t="s">
        <v>89</v>
      </c>
      <c r="D4" s="19" t="s">
        <v>90</v>
      </c>
      <c r="E4" s="20" t="s">
        <v>91</v>
      </c>
      <c r="F4" s="20" t="s">
        <v>78</v>
      </c>
      <c r="G4" s="11"/>
      <c r="H4" s="19" t="s">
        <v>89</v>
      </c>
      <c r="I4" s="19" t="s">
        <v>90</v>
      </c>
      <c r="J4" s="20" t="s">
        <v>91</v>
      </c>
      <c r="K4" s="20" t="s">
        <v>78</v>
      </c>
      <c r="L4" s="20"/>
      <c r="M4" s="19" t="s">
        <v>89</v>
      </c>
      <c r="N4" s="19" t="s">
        <v>90</v>
      </c>
      <c r="O4" s="20" t="s">
        <v>91</v>
      </c>
      <c r="P4" s="20" t="s">
        <v>78</v>
      </c>
      <c r="Q4" s="23"/>
    </row>
    <row r="5" spans="1:17">
      <c r="B5" s="17" t="s">
        <v>92</v>
      </c>
      <c r="C5" s="132">
        <v>80.900000000000006</v>
      </c>
      <c r="D5" s="132">
        <v>82</v>
      </c>
      <c r="E5" s="132">
        <v>-1.1000000000000001</v>
      </c>
      <c r="F5" s="132">
        <v>1</v>
      </c>
      <c r="H5" s="132">
        <v>79.599999999999994</v>
      </c>
      <c r="I5" s="132">
        <v>81.400000000000006</v>
      </c>
      <c r="J5" s="132">
        <v>-1.8</v>
      </c>
      <c r="K5" s="132">
        <v>1</v>
      </c>
      <c r="L5" s="23"/>
      <c r="M5" s="230">
        <v>78.2</v>
      </c>
      <c r="N5" s="230">
        <v>81.099999999999994</v>
      </c>
      <c r="O5" s="230">
        <v>-2.9</v>
      </c>
      <c r="P5" s="230">
        <v>1</v>
      </c>
      <c r="Q5" s="23"/>
    </row>
    <row r="6" spans="1:17">
      <c r="B6" s="17" t="s">
        <v>93</v>
      </c>
      <c r="C6" s="132">
        <v>48.6</v>
      </c>
      <c r="D6" s="132">
        <v>56.3</v>
      </c>
      <c r="E6" s="132">
        <v>-7.7</v>
      </c>
      <c r="F6" s="132">
        <v>0.9</v>
      </c>
      <c r="H6" s="132">
        <v>53</v>
      </c>
      <c r="I6" s="132">
        <v>56.8</v>
      </c>
      <c r="J6" s="132">
        <v>-3.8</v>
      </c>
      <c r="K6" s="132">
        <v>0.9</v>
      </c>
      <c r="L6" s="23"/>
      <c r="M6" s="132">
        <v>51.8</v>
      </c>
      <c r="N6" s="132">
        <v>56.1</v>
      </c>
      <c r="O6" s="132">
        <v>-4.3</v>
      </c>
      <c r="P6" s="132">
        <v>0.9</v>
      </c>
    </row>
    <row r="7" spans="1:17">
      <c r="B7" s="17" t="s">
        <v>94</v>
      </c>
      <c r="C7" s="132">
        <v>45</v>
      </c>
      <c r="D7" s="132">
        <v>53.1</v>
      </c>
      <c r="E7" s="132">
        <v>-8.1</v>
      </c>
      <c r="F7" s="132">
        <v>0.8</v>
      </c>
      <c r="H7" s="132">
        <v>47.4</v>
      </c>
      <c r="I7" s="132">
        <v>53.3</v>
      </c>
      <c r="J7" s="132">
        <v>-5.9</v>
      </c>
      <c r="K7" s="132">
        <v>0.9</v>
      </c>
      <c r="L7" s="23"/>
      <c r="M7" s="132">
        <v>47.8</v>
      </c>
      <c r="N7" s="132">
        <v>53.4</v>
      </c>
      <c r="O7" s="132">
        <v>-5.6</v>
      </c>
      <c r="P7" s="132">
        <v>0.9</v>
      </c>
    </row>
    <row r="8" spans="1:17">
      <c r="B8" s="18" t="s">
        <v>95</v>
      </c>
      <c r="C8" s="137">
        <v>62.6</v>
      </c>
      <c r="D8" s="137">
        <v>66.400000000000006</v>
      </c>
      <c r="E8" s="137">
        <v>-3.8</v>
      </c>
      <c r="F8" s="137">
        <v>0.9</v>
      </c>
      <c r="G8" s="11"/>
      <c r="H8" s="137">
        <v>63.7</v>
      </c>
      <c r="I8" s="137">
        <v>66.400000000000006</v>
      </c>
      <c r="J8" s="137">
        <v>-2.7</v>
      </c>
      <c r="K8" s="137">
        <v>1</v>
      </c>
      <c r="L8" s="14"/>
      <c r="M8" s="137">
        <v>63</v>
      </c>
      <c r="N8" s="137">
        <v>66</v>
      </c>
      <c r="O8" s="137">
        <v>-3</v>
      </c>
      <c r="P8" s="137">
        <v>1</v>
      </c>
    </row>
    <row r="9" spans="1:17">
      <c r="B9" s="17"/>
      <c r="C9" s="14"/>
      <c r="D9" s="14"/>
      <c r="E9" s="14"/>
      <c r="F9" s="14"/>
      <c r="H9" s="14"/>
      <c r="I9" s="14"/>
      <c r="J9" s="14"/>
      <c r="K9" s="14"/>
      <c r="L9" s="23"/>
      <c r="M9" s="14"/>
      <c r="N9" s="14"/>
      <c r="O9" s="14"/>
      <c r="P9" s="14"/>
    </row>
    <row r="10" spans="1:17">
      <c r="B10" s="319" t="s">
        <v>76</v>
      </c>
      <c r="C10" s="327">
        <v>2021</v>
      </c>
      <c r="D10" s="327"/>
      <c r="E10" s="327"/>
      <c r="F10" s="327"/>
      <c r="G10" s="165"/>
      <c r="H10" s="322">
        <v>2022</v>
      </c>
      <c r="I10" s="322"/>
      <c r="J10" s="322"/>
      <c r="K10" s="322"/>
      <c r="L10" s="131"/>
      <c r="M10" s="322">
        <v>2023</v>
      </c>
      <c r="N10" s="322"/>
      <c r="O10" s="322"/>
      <c r="P10" s="322"/>
    </row>
    <row r="11" spans="1:17" ht="24">
      <c r="B11" s="320"/>
      <c r="C11" s="113" t="s">
        <v>89</v>
      </c>
      <c r="D11" s="113" t="s">
        <v>90</v>
      </c>
      <c r="E11" s="25" t="s">
        <v>91</v>
      </c>
      <c r="F11" s="25" t="s">
        <v>78</v>
      </c>
      <c r="G11" s="25"/>
      <c r="H11" s="134" t="s">
        <v>89</v>
      </c>
      <c r="I11" s="134" t="s">
        <v>90</v>
      </c>
      <c r="J11" s="135" t="s">
        <v>91</v>
      </c>
      <c r="K11" s="135" t="s">
        <v>78</v>
      </c>
      <c r="L11" s="136"/>
      <c r="M11" s="134" t="s">
        <v>89</v>
      </c>
      <c r="N11" s="134" t="s">
        <v>90</v>
      </c>
      <c r="O11" s="135" t="s">
        <v>91</v>
      </c>
      <c r="P11" s="135" t="s">
        <v>78</v>
      </c>
    </row>
    <row r="12" spans="1:17">
      <c r="B12" s="17" t="s">
        <v>92</v>
      </c>
      <c r="C12" s="231">
        <v>76.099999999999994</v>
      </c>
      <c r="D12" s="231">
        <v>79.8</v>
      </c>
      <c r="E12" s="231">
        <v>-3.7</v>
      </c>
      <c r="F12" s="231">
        <v>1</v>
      </c>
      <c r="G12" s="23"/>
      <c r="H12" s="232">
        <v>76</v>
      </c>
      <c r="I12" s="132">
        <v>78.400000000000006</v>
      </c>
      <c r="J12" s="132">
        <v>-2.4</v>
      </c>
      <c r="K12" s="132">
        <v>1</v>
      </c>
      <c r="L12" s="129"/>
      <c r="M12" s="132">
        <v>74.099999999999994</v>
      </c>
      <c r="N12" s="132">
        <v>77</v>
      </c>
      <c r="O12" s="132">
        <v>-2.9</v>
      </c>
      <c r="P12" s="132">
        <v>1</v>
      </c>
    </row>
    <row r="13" spans="1:17">
      <c r="B13" s="17" t="s">
        <v>93</v>
      </c>
      <c r="C13" s="132">
        <v>52.3</v>
      </c>
      <c r="D13" s="132">
        <v>60.2</v>
      </c>
      <c r="E13" s="132">
        <v>-7.9</v>
      </c>
      <c r="F13" s="132">
        <v>0.9</v>
      </c>
      <c r="G13" s="23"/>
      <c r="H13" s="132">
        <v>44.8</v>
      </c>
      <c r="I13" s="132">
        <v>49.5</v>
      </c>
      <c r="J13" s="132">
        <v>-4.7</v>
      </c>
      <c r="K13" s="132">
        <v>0.9</v>
      </c>
      <c r="L13" s="129"/>
      <c r="M13" s="132">
        <v>40.799999999999997</v>
      </c>
      <c r="N13" s="132">
        <v>45.6</v>
      </c>
      <c r="O13" s="132">
        <v>-4.8</v>
      </c>
      <c r="P13" s="132">
        <v>0.9</v>
      </c>
    </row>
    <row r="14" spans="1:17">
      <c r="B14" s="17" t="s">
        <v>94</v>
      </c>
      <c r="C14" s="132">
        <v>51.2</v>
      </c>
      <c r="D14" s="132">
        <v>59.7</v>
      </c>
      <c r="E14" s="132">
        <v>-8.5</v>
      </c>
      <c r="F14" s="132">
        <v>0.9</v>
      </c>
      <c r="G14" s="23"/>
      <c r="H14" s="132">
        <v>42.5</v>
      </c>
      <c r="I14" s="132">
        <v>47.4</v>
      </c>
      <c r="J14" s="132">
        <v>-4.9000000000000004</v>
      </c>
      <c r="K14" s="132">
        <v>0.9</v>
      </c>
      <c r="L14" s="129"/>
      <c r="M14" s="132">
        <v>42.1</v>
      </c>
      <c r="N14" s="132">
        <v>45.5</v>
      </c>
      <c r="O14" s="132">
        <v>-3.4</v>
      </c>
      <c r="P14" s="132">
        <v>0.9</v>
      </c>
    </row>
    <row r="15" spans="1:17">
      <c r="B15" s="18" t="s">
        <v>95</v>
      </c>
      <c r="C15" s="137">
        <v>63.7</v>
      </c>
      <c r="D15" s="137">
        <v>68.7</v>
      </c>
      <c r="E15" s="137">
        <v>-5</v>
      </c>
      <c r="F15" s="137">
        <v>0.9</v>
      </c>
      <c r="G15" s="14"/>
      <c r="H15" s="137">
        <v>58.2</v>
      </c>
      <c r="I15" s="137">
        <v>61</v>
      </c>
      <c r="J15" s="137">
        <v>-2.8</v>
      </c>
      <c r="K15" s="137">
        <v>1</v>
      </c>
      <c r="L15" s="129"/>
      <c r="M15" s="137">
        <v>56.3</v>
      </c>
      <c r="N15" s="137">
        <v>58.6</v>
      </c>
      <c r="O15" s="137">
        <v>-2.2999999999999998</v>
      </c>
      <c r="P15" s="137">
        <v>1</v>
      </c>
    </row>
    <row r="16" spans="1:17">
      <c r="B16" s="17"/>
      <c r="C16" s="137"/>
      <c r="D16" s="137"/>
      <c r="E16" s="137"/>
      <c r="F16" s="137"/>
      <c r="G16" s="23"/>
      <c r="H16" s="132"/>
      <c r="I16" s="132"/>
      <c r="J16" s="132"/>
      <c r="K16" s="132"/>
      <c r="L16" s="129"/>
      <c r="M16" s="132"/>
      <c r="N16" s="132"/>
      <c r="O16" s="132"/>
      <c r="P16" s="132"/>
    </row>
    <row r="17" spans="2:11">
      <c r="B17" s="319" t="s">
        <v>76</v>
      </c>
      <c r="C17" s="322">
        <v>2024</v>
      </c>
      <c r="D17" s="322"/>
      <c r="E17" s="322"/>
      <c r="F17" s="322"/>
      <c r="G17" s="129"/>
      <c r="H17" s="129"/>
      <c r="I17" s="129"/>
      <c r="J17" s="129"/>
      <c r="K17" s="129"/>
    </row>
    <row r="18" spans="2:11" ht="27" customHeight="1">
      <c r="B18" s="320"/>
      <c r="C18" s="134" t="s">
        <v>89</v>
      </c>
      <c r="D18" s="134" t="s">
        <v>90</v>
      </c>
      <c r="E18" s="135" t="s">
        <v>91</v>
      </c>
      <c r="F18" s="135" t="s">
        <v>78</v>
      </c>
      <c r="G18" s="276"/>
    </row>
    <row r="19" spans="2:11" ht="15.65" customHeight="1">
      <c r="B19" s="17" t="s">
        <v>92</v>
      </c>
      <c r="C19" s="231">
        <v>73.2</v>
      </c>
      <c r="D19" s="231">
        <v>76.900000000000006</v>
      </c>
      <c r="E19" s="353">
        <v>-3.7000000000000028</v>
      </c>
      <c r="F19" s="232">
        <v>0.95188556566970084</v>
      </c>
      <c r="G19" s="182"/>
      <c r="I19" s="352"/>
      <c r="J19" s="352"/>
    </row>
    <row r="20" spans="2:11" ht="23.5" customHeight="1">
      <c r="B20" s="17" t="s">
        <v>93</v>
      </c>
      <c r="C20" s="132">
        <v>42.4</v>
      </c>
      <c r="D20" s="132">
        <v>47.4</v>
      </c>
      <c r="E20" s="353">
        <v>-5</v>
      </c>
      <c r="F20" s="232">
        <v>0.89451476793248941</v>
      </c>
      <c r="G20" s="182"/>
      <c r="I20" s="352"/>
      <c r="J20" s="352"/>
    </row>
    <row r="21" spans="2:11" ht="26.15" customHeight="1">
      <c r="B21" s="17" t="s">
        <v>94</v>
      </c>
      <c r="C21" s="132">
        <v>42.1</v>
      </c>
      <c r="D21" s="132">
        <v>47.099999999999994</v>
      </c>
      <c r="E21" s="353">
        <v>-4.9999999999999929</v>
      </c>
      <c r="F21" s="232">
        <v>0.89384288747346086</v>
      </c>
      <c r="G21" s="182"/>
      <c r="I21" s="352"/>
      <c r="J21" s="352"/>
    </row>
    <row r="22" spans="2:11">
      <c r="B22" s="18" t="s">
        <v>95</v>
      </c>
      <c r="C22" s="137">
        <v>56.599999999999994</v>
      </c>
      <c r="D22" s="137">
        <v>59.5</v>
      </c>
      <c r="E22" s="354">
        <v>-2.9000000000000057</v>
      </c>
      <c r="F22" s="238">
        <v>0.95126050420168062</v>
      </c>
      <c r="G22" s="182"/>
      <c r="I22" s="352"/>
      <c r="J22" s="352"/>
    </row>
    <row r="23" spans="2:11">
      <c r="B23" s="166" t="s">
        <v>96</v>
      </c>
      <c r="C23" s="129"/>
      <c r="D23" s="129"/>
      <c r="E23" s="129"/>
      <c r="F23" s="275"/>
      <c r="G23" s="275"/>
    </row>
    <row r="24" spans="2:11" ht="21.65" customHeight="1">
      <c r="B24" s="325" t="s">
        <v>60</v>
      </c>
      <c r="C24" s="325"/>
      <c r="D24" s="325"/>
      <c r="E24" s="325"/>
      <c r="F24" s="325"/>
      <c r="G24" s="325"/>
      <c r="H24" s="325"/>
      <c r="I24" s="325"/>
      <c r="J24" s="325"/>
      <c r="K24" s="325"/>
    </row>
    <row r="25" spans="2:11">
      <c r="B25" s="323" t="s">
        <v>97</v>
      </c>
      <c r="C25" s="323"/>
      <c r="D25" s="323"/>
      <c r="E25" s="323"/>
      <c r="F25" s="323"/>
      <c r="G25" s="323"/>
      <c r="H25" s="323"/>
      <c r="I25" s="323"/>
      <c r="J25" s="323"/>
      <c r="K25" s="323"/>
    </row>
    <row r="26" spans="2:11" ht="26.5" customHeight="1">
      <c r="B26" s="323" t="s">
        <v>98</v>
      </c>
      <c r="C26" s="323"/>
      <c r="D26" s="323"/>
      <c r="E26" s="323"/>
      <c r="F26" s="323"/>
      <c r="G26" s="323"/>
      <c r="H26" s="323"/>
      <c r="I26" s="323"/>
      <c r="J26" s="323"/>
      <c r="K26" s="323"/>
    </row>
    <row r="27" spans="2:11" ht="25" customHeight="1">
      <c r="B27" s="324" t="s">
        <v>99</v>
      </c>
      <c r="C27" s="324"/>
      <c r="D27" s="324"/>
      <c r="E27" s="324"/>
      <c r="F27" s="324"/>
      <c r="G27" s="324"/>
      <c r="H27" s="324"/>
      <c r="I27" s="324"/>
      <c r="J27" s="324"/>
      <c r="K27" s="324"/>
    </row>
    <row r="28" spans="2:11">
      <c r="B28" s="324" t="s">
        <v>100</v>
      </c>
      <c r="C28" s="324"/>
      <c r="D28" s="324"/>
      <c r="E28" s="324"/>
      <c r="F28" s="324"/>
      <c r="G28" s="324"/>
      <c r="H28" s="324"/>
      <c r="I28" s="324"/>
      <c r="J28" s="324"/>
      <c r="K28" s="324"/>
    </row>
    <row r="29" spans="2:11">
      <c r="B29" s="321" t="s">
        <v>101</v>
      </c>
      <c r="C29" s="321"/>
      <c r="D29" s="321"/>
      <c r="E29" s="321"/>
    </row>
    <row r="31" spans="2:11">
      <c r="D31" s="352"/>
    </row>
    <row r="32" spans="2:11">
      <c r="D32" s="352"/>
    </row>
    <row r="33" spans="4:4">
      <c r="D33" s="352"/>
    </row>
    <row r="34" spans="4:4">
      <c r="D34" s="352"/>
    </row>
    <row r="35" spans="4:4">
      <c r="D35" s="352"/>
    </row>
    <row r="36" spans="4:4">
      <c r="D36" s="352"/>
    </row>
  </sheetData>
  <mergeCells count="16">
    <mergeCell ref="H10:K10"/>
    <mergeCell ref="B3:B4"/>
    <mergeCell ref="C3:F3"/>
    <mergeCell ref="H3:K3"/>
    <mergeCell ref="M3:P3"/>
    <mergeCell ref="B10:B11"/>
    <mergeCell ref="C10:F10"/>
    <mergeCell ref="M10:P10"/>
    <mergeCell ref="B17:B18"/>
    <mergeCell ref="B29:E29"/>
    <mergeCell ref="C17:F17"/>
    <mergeCell ref="B25:K25"/>
    <mergeCell ref="B26:K26"/>
    <mergeCell ref="B27:K27"/>
    <mergeCell ref="B28:K28"/>
    <mergeCell ref="B24:K24"/>
  </mergeCells>
  <phoneticPr fontId="93" type="noConversion"/>
  <hyperlinks>
    <hyperlink ref="A1" location="Index!A1" display="Index" xr:uid="{EE1F5626-D576-48C4-9D8C-94646018A299}"/>
  </hyperlinks>
  <pageMargins left="0.7" right="0.7" top="0.75" bottom="0.75" header="0.3" footer="0.3"/>
  <pageSetup paperSize="9" scale="98" orientation="landscape" r:id="rId1"/>
  <headerFooter>
    <oddFooter>&amp;L&amp;1#&amp;"Calibri"&amp;11&amp;K000000OFFICIAL: Sensitive</oddFooter>
  </headerFooter>
  <colBreaks count="1" manualBreakCount="1">
    <brk id="12" max="32"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18482-8C48-4F0E-B431-1C084D9C88AB}">
  <dimension ref="A1:AL1048531"/>
  <sheetViews>
    <sheetView showGridLines="0" zoomScaleNormal="100" zoomScaleSheetLayoutView="70" workbookViewId="0">
      <selection sqref="A1:A1048576"/>
    </sheetView>
  </sheetViews>
  <sheetFormatPr defaultRowHeight="14.5"/>
  <cols>
    <col min="1" max="1" width="6.453125" customWidth="1"/>
    <col min="2" max="2" width="10.54296875" customWidth="1"/>
    <col min="3" max="3" width="13.81640625" customWidth="1"/>
    <col min="4" max="4" width="15.81640625" customWidth="1"/>
    <col min="5" max="5" width="12.81640625" customWidth="1"/>
    <col min="6" max="6" width="11.81640625" customWidth="1"/>
    <col min="7" max="7" width="6.81640625" customWidth="1"/>
    <col min="8" max="8" width="12.26953125" customWidth="1"/>
    <col min="9" max="9" width="17" customWidth="1"/>
    <col min="11" max="11" width="8.81640625" bestFit="1" customWidth="1"/>
    <col min="12" max="12" width="5.54296875" customWidth="1"/>
    <col min="13" max="13" width="12.81640625" customWidth="1"/>
    <col min="14" max="14" width="16.26953125" customWidth="1"/>
    <col min="17" max="17" width="5.7265625" customWidth="1"/>
    <col min="18" max="18" width="12" customWidth="1"/>
    <col min="19" max="19" width="15.7265625" customWidth="1"/>
    <col min="22" max="22" width="4.81640625" customWidth="1"/>
    <col min="23" max="23" width="11.7265625" customWidth="1"/>
    <col min="24" max="24" width="15.453125" customWidth="1"/>
  </cols>
  <sheetData>
    <row r="1" spans="1:37">
      <c r="A1" s="2" t="s">
        <v>50</v>
      </c>
      <c r="B1" s="330"/>
      <c r="C1" s="330"/>
      <c r="D1" s="330"/>
      <c r="E1" s="129"/>
      <c r="F1" s="129"/>
      <c r="G1" s="129"/>
      <c r="H1" s="129"/>
      <c r="I1" s="129"/>
      <c r="J1" s="129"/>
      <c r="K1" s="129"/>
      <c r="L1" s="129"/>
      <c r="M1" s="129"/>
      <c r="N1" s="129"/>
      <c r="O1" s="129"/>
      <c r="P1" s="129"/>
      <c r="Q1" s="129"/>
      <c r="AK1" s="129"/>
    </row>
    <row r="2" spans="1:37">
      <c r="B2" s="65" t="s">
        <v>102</v>
      </c>
      <c r="C2" s="130"/>
      <c r="D2" s="130"/>
      <c r="E2" s="130"/>
      <c r="F2" s="130"/>
      <c r="G2" s="130"/>
      <c r="H2" s="129"/>
      <c r="I2" s="129"/>
      <c r="J2" s="129"/>
      <c r="K2" s="129"/>
      <c r="L2" s="129"/>
      <c r="M2" s="129"/>
      <c r="N2" s="129"/>
      <c r="O2" s="129"/>
      <c r="P2" s="129"/>
      <c r="Q2" s="129"/>
      <c r="AK2" s="129"/>
    </row>
    <row r="3" spans="1:37">
      <c r="B3" s="300" t="s">
        <v>103</v>
      </c>
      <c r="C3" s="328">
        <v>2014</v>
      </c>
      <c r="D3" s="328"/>
      <c r="E3" s="328"/>
      <c r="F3" s="328"/>
      <c r="G3" s="131"/>
      <c r="H3" s="328">
        <v>2015</v>
      </c>
      <c r="I3" s="328"/>
      <c r="J3" s="328"/>
      <c r="K3" s="328"/>
      <c r="L3" s="132"/>
      <c r="M3" s="328">
        <v>2016</v>
      </c>
      <c r="N3" s="328"/>
      <c r="O3" s="328"/>
      <c r="P3" s="328"/>
      <c r="Q3" s="132"/>
      <c r="R3" s="328">
        <v>2017</v>
      </c>
      <c r="S3" s="328"/>
      <c r="T3" s="328"/>
      <c r="U3" s="328"/>
      <c r="AK3" s="129"/>
    </row>
    <row r="4" spans="1:37" s="104" customFormat="1" ht="24">
      <c r="A4"/>
      <c r="B4" s="133" t="s">
        <v>76</v>
      </c>
      <c r="C4" s="134" t="s">
        <v>65</v>
      </c>
      <c r="D4" s="134" t="s">
        <v>77</v>
      </c>
      <c r="E4" s="135" t="s">
        <v>91</v>
      </c>
      <c r="F4" s="135" t="s">
        <v>78</v>
      </c>
      <c r="G4" s="131"/>
      <c r="H4" s="134" t="s">
        <v>65</v>
      </c>
      <c r="I4" s="134" t="s">
        <v>77</v>
      </c>
      <c r="J4" s="135" t="s">
        <v>91</v>
      </c>
      <c r="K4" s="135" t="s">
        <v>78</v>
      </c>
      <c r="L4" s="132"/>
      <c r="M4" s="134" t="s">
        <v>65</v>
      </c>
      <c r="N4" s="134" t="s">
        <v>77</v>
      </c>
      <c r="O4" s="135" t="s">
        <v>91</v>
      </c>
      <c r="P4" s="135" t="s">
        <v>78</v>
      </c>
      <c r="Q4" s="132"/>
      <c r="R4" s="134" t="s">
        <v>65</v>
      </c>
      <c r="S4" s="134" t="s">
        <v>77</v>
      </c>
      <c r="T4" s="135" t="s">
        <v>91</v>
      </c>
      <c r="U4" s="135" t="s">
        <v>78</v>
      </c>
      <c r="AK4" s="129"/>
    </row>
    <row r="5" spans="1:37">
      <c r="B5" s="136" t="s">
        <v>104</v>
      </c>
      <c r="C5" s="132">
        <v>88.6</v>
      </c>
      <c r="D5" s="132">
        <v>93.1</v>
      </c>
      <c r="E5" s="132">
        <v>-4.5</v>
      </c>
      <c r="F5" s="132">
        <v>1</v>
      </c>
      <c r="G5" s="136"/>
      <c r="H5" s="132">
        <v>89.1</v>
      </c>
      <c r="I5" s="132">
        <v>93.7</v>
      </c>
      <c r="J5" s="132">
        <v>-4.5999999999999996</v>
      </c>
      <c r="K5" s="132">
        <v>1</v>
      </c>
      <c r="L5" s="132"/>
      <c r="M5" s="132">
        <v>89.4</v>
      </c>
      <c r="N5" s="132">
        <v>93.6</v>
      </c>
      <c r="O5" s="132">
        <v>-4.2</v>
      </c>
      <c r="P5" s="132">
        <v>1</v>
      </c>
      <c r="Q5" s="132"/>
      <c r="R5" s="132">
        <v>89.1</v>
      </c>
      <c r="S5" s="132">
        <v>93.3</v>
      </c>
      <c r="T5" s="132">
        <v>-4.2</v>
      </c>
      <c r="U5" s="132">
        <v>1</v>
      </c>
      <c r="AK5" s="129"/>
    </row>
    <row r="6" spans="1:37">
      <c r="B6" s="136" t="s">
        <v>105</v>
      </c>
      <c r="C6" s="132">
        <v>89.4</v>
      </c>
      <c r="D6" s="132">
        <v>93.4</v>
      </c>
      <c r="E6" s="132">
        <v>-4</v>
      </c>
      <c r="F6" s="132">
        <v>1</v>
      </c>
      <c r="G6" s="136"/>
      <c r="H6" s="132">
        <v>89.9</v>
      </c>
      <c r="I6" s="132">
        <v>94</v>
      </c>
      <c r="J6" s="132">
        <v>-4.0999999999999996</v>
      </c>
      <c r="K6" s="132">
        <v>1</v>
      </c>
      <c r="L6" s="132"/>
      <c r="M6" s="132">
        <v>89.6</v>
      </c>
      <c r="N6" s="132">
        <v>93.8</v>
      </c>
      <c r="O6" s="132">
        <v>-4.2</v>
      </c>
      <c r="P6" s="132">
        <v>1</v>
      </c>
      <c r="Q6" s="132"/>
      <c r="R6" s="132">
        <v>89.8</v>
      </c>
      <c r="S6" s="132">
        <v>93.6</v>
      </c>
      <c r="T6" s="132">
        <v>-3.8</v>
      </c>
      <c r="U6" s="132">
        <v>1</v>
      </c>
      <c r="AK6" s="129"/>
    </row>
    <row r="7" spans="1:37">
      <c r="B7" s="136" t="s">
        <v>79</v>
      </c>
      <c r="C7" s="132">
        <v>89</v>
      </c>
      <c r="D7" s="132">
        <v>93.5</v>
      </c>
      <c r="E7" s="132">
        <v>-4.5</v>
      </c>
      <c r="F7" s="132">
        <v>1</v>
      </c>
      <c r="G7" s="136"/>
      <c r="H7" s="132">
        <v>89.5</v>
      </c>
      <c r="I7" s="132">
        <v>94.2</v>
      </c>
      <c r="J7" s="132">
        <v>-4.7</v>
      </c>
      <c r="K7" s="132">
        <v>1</v>
      </c>
      <c r="L7" s="132"/>
      <c r="M7" s="132">
        <v>89.8</v>
      </c>
      <c r="N7" s="132">
        <v>94</v>
      </c>
      <c r="O7" s="132">
        <v>-4.2</v>
      </c>
      <c r="P7" s="132">
        <v>1</v>
      </c>
      <c r="Q7" s="132"/>
      <c r="R7" s="132">
        <v>89.7</v>
      </c>
      <c r="S7" s="132">
        <v>93.7</v>
      </c>
      <c r="T7" s="132">
        <v>-4</v>
      </c>
      <c r="U7" s="132">
        <v>1</v>
      </c>
      <c r="AK7" s="129"/>
    </row>
    <row r="8" spans="1:37">
      <c r="B8" s="136" t="s">
        <v>106</v>
      </c>
      <c r="C8" s="132">
        <v>89.5</v>
      </c>
      <c r="D8" s="132">
        <v>93.4</v>
      </c>
      <c r="E8" s="132">
        <v>-3.9</v>
      </c>
      <c r="F8" s="132">
        <v>1</v>
      </c>
      <c r="G8" s="136"/>
      <c r="H8" s="132">
        <v>89.3</v>
      </c>
      <c r="I8" s="132">
        <v>94.1</v>
      </c>
      <c r="J8" s="132">
        <v>-4.7</v>
      </c>
      <c r="K8" s="132">
        <v>0.9</v>
      </c>
      <c r="L8" s="132"/>
      <c r="M8" s="132">
        <v>89.2</v>
      </c>
      <c r="N8" s="132">
        <v>93.9</v>
      </c>
      <c r="O8" s="132">
        <v>-4.7</v>
      </c>
      <c r="P8" s="132">
        <v>0.9</v>
      </c>
      <c r="Q8" s="132"/>
      <c r="R8" s="132">
        <v>88.5</v>
      </c>
      <c r="S8" s="132">
        <v>93.6</v>
      </c>
      <c r="T8" s="132">
        <v>-5.0999999999999996</v>
      </c>
      <c r="U8" s="132">
        <v>0.9</v>
      </c>
      <c r="AK8" s="129"/>
    </row>
    <row r="9" spans="1:37">
      <c r="B9" s="136" t="s">
        <v>80</v>
      </c>
      <c r="C9" s="132">
        <v>88.1</v>
      </c>
      <c r="D9" s="132">
        <v>93.3</v>
      </c>
      <c r="E9" s="132">
        <v>-5.2</v>
      </c>
      <c r="F9" s="132">
        <v>0.9</v>
      </c>
      <c r="G9" s="136"/>
      <c r="H9" s="132">
        <v>89.5</v>
      </c>
      <c r="I9" s="132">
        <v>94.1</v>
      </c>
      <c r="J9" s="132">
        <v>-4.5999999999999996</v>
      </c>
      <c r="K9" s="132">
        <v>1</v>
      </c>
      <c r="L9" s="132"/>
      <c r="M9" s="132">
        <v>89.3</v>
      </c>
      <c r="N9" s="132">
        <v>93.8</v>
      </c>
      <c r="O9" s="132">
        <v>-4.5999999999999996</v>
      </c>
      <c r="P9" s="132">
        <v>1</v>
      </c>
      <c r="Q9" s="132"/>
      <c r="R9" s="132">
        <v>88.9</v>
      </c>
      <c r="S9" s="132">
        <v>93.5</v>
      </c>
      <c r="T9" s="132">
        <v>-4.7</v>
      </c>
      <c r="U9" s="132">
        <v>1</v>
      </c>
      <c r="AK9" s="129"/>
    </row>
    <row r="10" spans="1:37">
      <c r="B10" s="136" t="s">
        <v>107</v>
      </c>
      <c r="C10" s="132">
        <v>87.8</v>
      </c>
      <c r="D10" s="132">
        <v>93.2</v>
      </c>
      <c r="E10" s="132">
        <v>-5.3</v>
      </c>
      <c r="F10" s="132">
        <v>0.9</v>
      </c>
      <c r="G10" s="136"/>
      <c r="H10" s="132">
        <v>89.1</v>
      </c>
      <c r="I10" s="132">
        <v>93.9</v>
      </c>
      <c r="J10" s="132">
        <v>-4.8</v>
      </c>
      <c r="K10" s="132">
        <v>0.9</v>
      </c>
      <c r="L10" s="132"/>
      <c r="M10" s="132">
        <v>89.4</v>
      </c>
      <c r="N10" s="132">
        <v>93.6</v>
      </c>
      <c r="O10" s="132">
        <v>-4.3</v>
      </c>
      <c r="P10" s="132">
        <v>1</v>
      </c>
      <c r="Q10" s="132"/>
      <c r="R10" s="132">
        <v>88.3</v>
      </c>
      <c r="S10" s="132">
        <v>93.3</v>
      </c>
      <c r="T10" s="132">
        <v>-4.9000000000000004</v>
      </c>
      <c r="U10" s="132">
        <v>0.9</v>
      </c>
      <c r="AK10" s="129"/>
    </row>
    <row r="11" spans="1:37">
      <c r="B11" s="136" t="s">
        <v>81</v>
      </c>
      <c r="C11" s="132">
        <v>84.6</v>
      </c>
      <c r="D11" s="132">
        <v>92.7</v>
      </c>
      <c r="E11" s="132">
        <v>-8.1</v>
      </c>
      <c r="F11" s="132">
        <v>0.9</v>
      </c>
      <c r="G11" s="136"/>
      <c r="H11" s="132">
        <v>86.3</v>
      </c>
      <c r="I11" s="132">
        <v>93.8</v>
      </c>
      <c r="J11" s="132">
        <v>-7.5</v>
      </c>
      <c r="K11" s="132">
        <v>0.9</v>
      </c>
      <c r="L11" s="132"/>
      <c r="M11" s="132">
        <v>87</v>
      </c>
      <c r="N11" s="132">
        <v>93.8</v>
      </c>
      <c r="O11" s="132">
        <v>-6.8</v>
      </c>
      <c r="P11" s="132">
        <v>0.9</v>
      </c>
      <c r="Q11" s="132"/>
      <c r="R11" s="132">
        <v>86.5</v>
      </c>
      <c r="S11" s="132">
        <v>93.5</v>
      </c>
      <c r="T11" s="132">
        <v>-7</v>
      </c>
      <c r="U11" s="132">
        <v>0.9</v>
      </c>
      <c r="AK11" s="129"/>
    </row>
    <row r="12" spans="1:37">
      <c r="B12" s="136" t="s">
        <v>108</v>
      </c>
      <c r="C12" s="132">
        <v>82.1</v>
      </c>
      <c r="D12" s="132">
        <v>91</v>
      </c>
      <c r="E12" s="132">
        <v>-8.9</v>
      </c>
      <c r="F12" s="132">
        <v>0.9</v>
      </c>
      <c r="G12" s="136"/>
      <c r="H12" s="132">
        <v>82.3</v>
      </c>
      <c r="I12" s="132">
        <v>91.6</v>
      </c>
      <c r="J12" s="132">
        <v>-9.3000000000000007</v>
      </c>
      <c r="K12" s="132">
        <v>0.9</v>
      </c>
      <c r="L12" s="132"/>
      <c r="M12" s="132">
        <v>83.2</v>
      </c>
      <c r="N12" s="132">
        <v>91.6</v>
      </c>
      <c r="O12" s="132">
        <v>-8.4</v>
      </c>
      <c r="P12" s="132">
        <v>0.9</v>
      </c>
      <c r="Q12" s="132"/>
      <c r="R12" s="132">
        <v>83.3</v>
      </c>
      <c r="S12" s="132">
        <v>91.4</v>
      </c>
      <c r="T12" s="132">
        <v>-8.1</v>
      </c>
      <c r="U12" s="132">
        <v>0.9</v>
      </c>
      <c r="AK12" s="129"/>
    </row>
    <row r="13" spans="1:37">
      <c r="B13" s="136" t="s">
        <v>82</v>
      </c>
      <c r="C13" s="132">
        <v>81.5</v>
      </c>
      <c r="D13" s="132">
        <v>89.9</v>
      </c>
      <c r="E13" s="132">
        <v>-8.4</v>
      </c>
      <c r="F13" s="132">
        <v>0.9</v>
      </c>
      <c r="G13" s="136"/>
      <c r="H13" s="132">
        <v>81.099999999999994</v>
      </c>
      <c r="I13" s="132">
        <v>90.9</v>
      </c>
      <c r="J13" s="132">
        <v>-9.8000000000000007</v>
      </c>
      <c r="K13" s="132">
        <v>0.9</v>
      </c>
      <c r="L13" s="132"/>
      <c r="M13" s="132">
        <v>82.8</v>
      </c>
      <c r="N13" s="132">
        <v>90.8</v>
      </c>
      <c r="O13" s="132">
        <v>-7.9</v>
      </c>
      <c r="P13" s="132">
        <v>0.9</v>
      </c>
      <c r="Q13" s="132"/>
      <c r="R13" s="132">
        <v>79.8</v>
      </c>
      <c r="S13" s="132">
        <v>90.3</v>
      </c>
      <c r="T13" s="132">
        <v>-10.5</v>
      </c>
      <c r="U13" s="132">
        <v>0.9</v>
      </c>
      <c r="AK13" s="129"/>
    </row>
    <row r="14" spans="1:37">
      <c r="B14" s="135" t="s">
        <v>109</v>
      </c>
      <c r="C14" s="137">
        <v>80.3</v>
      </c>
      <c r="D14" s="137">
        <v>89.9</v>
      </c>
      <c r="E14" s="137">
        <v>-9.5</v>
      </c>
      <c r="F14" s="137">
        <v>0.9</v>
      </c>
      <c r="G14" s="136"/>
      <c r="H14" s="238">
        <v>83</v>
      </c>
      <c r="I14" s="137">
        <v>91</v>
      </c>
      <c r="J14" s="137">
        <v>-7.9</v>
      </c>
      <c r="K14" s="137">
        <v>0.9</v>
      </c>
      <c r="L14" s="132"/>
      <c r="M14" s="137">
        <v>82</v>
      </c>
      <c r="N14" s="137">
        <v>90.9</v>
      </c>
      <c r="O14" s="137">
        <v>-8.9</v>
      </c>
      <c r="P14" s="137">
        <v>0.9</v>
      </c>
      <c r="Q14" s="132"/>
      <c r="R14" s="137">
        <v>81.900000000000006</v>
      </c>
      <c r="S14" s="137">
        <v>90.5</v>
      </c>
      <c r="T14" s="137">
        <v>-8.6</v>
      </c>
      <c r="U14" s="137">
        <v>0.9</v>
      </c>
      <c r="AK14" s="129"/>
    </row>
    <row r="15" spans="1:37">
      <c r="B15" s="129"/>
      <c r="C15" s="129"/>
      <c r="D15" s="129"/>
      <c r="E15" s="129"/>
      <c r="F15" s="129"/>
      <c r="G15" s="129"/>
      <c r="H15" s="129"/>
      <c r="I15" s="129"/>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29"/>
    </row>
    <row r="16" spans="1:37">
      <c r="B16" s="129"/>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29"/>
    </row>
    <row r="17" spans="2:38">
      <c r="B17" s="301"/>
      <c r="C17" s="328">
        <v>2018</v>
      </c>
      <c r="D17" s="328"/>
      <c r="E17" s="328"/>
      <c r="F17" s="328"/>
      <c r="G17" s="132"/>
      <c r="H17" s="328">
        <v>2019</v>
      </c>
      <c r="I17" s="328"/>
      <c r="J17" s="328"/>
      <c r="K17" s="328"/>
      <c r="L17" s="129"/>
      <c r="M17" s="328">
        <v>2020</v>
      </c>
      <c r="N17" s="328"/>
      <c r="O17" s="328"/>
      <c r="P17" s="328"/>
      <c r="Q17" s="129"/>
      <c r="R17" s="328">
        <v>2021</v>
      </c>
      <c r="S17" s="328"/>
      <c r="T17" s="328"/>
      <c r="U17" s="328"/>
      <c r="W17" s="129"/>
      <c r="X17" s="129"/>
      <c r="Y17" s="129"/>
      <c r="Z17" s="129"/>
      <c r="AA17" s="129"/>
      <c r="AB17" s="129"/>
      <c r="AC17" s="129"/>
      <c r="AD17" s="129"/>
      <c r="AE17" s="129"/>
      <c r="AF17" s="129"/>
      <c r="AG17" s="129"/>
      <c r="AH17" s="129"/>
      <c r="AI17" s="129"/>
      <c r="AJ17" s="129"/>
      <c r="AK17" s="129"/>
      <c r="AL17" s="129"/>
    </row>
    <row r="18" spans="2:38" ht="24">
      <c r="B18" s="133" t="s">
        <v>76</v>
      </c>
      <c r="C18" s="134" t="s">
        <v>65</v>
      </c>
      <c r="D18" s="134" t="s">
        <v>77</v>
      </c>
      <c r="E18" s="135" t="s">
        <v>91</v>
      </c>
      <c r="F18" s="135" t="s">
        <v>78</v>
      </c>
      <c r="G18" s="132"/>
      <c r="H18" s="134" t="s">
        <v>65</v>
      </c>
      <c r="I18" s="134" t="s">
        <v>77</v>
      </c>
      <c r="J18" s="135" t="s">
        <v>91</v>
      </c>
      <c r="K18" s="135" t="s">
        <v>78</v>
      </c>
      <c r="L18" s="129"/>
      <c r="M18" s="134" t="s">
        <v>65</v>
      </c>
      <c r="N18" s="134" t="s">
        <v>77</v>
      </c>
      <c r="O18" s="135" t="s">
        <v>91</v>
      </c>
      <c r="P18" s="135" t="s">
        <v>78</v>
      </c>
      <c r="Q18" s="129"/>
      <c r="R18" s="134" t="s">
        <v>65</v>
      </c>
      <c r="S18" s="134" t="s">
        <v>77</v>
      </c>
      <c r="T18" s="135" t="s">
        <v>91</v>
      </c>
      <c r="U18" s="135" t="s">
        <v>78</v>
      </c>
      <c r="W18" s="129"/>
      <c r="X18" s="129"/>
      <c r="Y18" s="129"/>
      <c r="Z18" s="129"/>
      <c r="AA18" s="129"/>
      <c r="AB18" s="129"/>
      <c r="AC18" s="129"/>
      <c r="AD18" s="129"/>
      <c r="AE18" s="129"/>
      <c r="AF18" s="129"/>
      <c r="AG18" s="129"/>
      <c r="AH18" s="129"/>
      <c r="AI18" s="129"/>
      <c r="AJ18" s="129"/>
      <c r="AK18" s="129"/>
      <c r="AL18" s="129"/>
    </row>
    <row r="19" spans="2:38">
      <c r="B19" s="136" t="s">
        <v>104</v>
      </c>
      <c r="C19" s="132">
        <v>89.2</v>
      </c>
      <c r="D19" s="132">
        <v>93.1</v>
      </c>
      <c r="E19" s="132">
        <v>-3.9</v>
      </c>
      <c r="F19" s="132">
        <v>1</v>
      </c>
      <c r="G19" s="132"/>
      <c r="H19" s="106">
        <v>87.5</v>
      </c>
      <c r="I19" s="106">
        <v>92.4</v>
      </c>
      <c r="J19" s="106">
        <v>-4.9000000000000004</v>
      </c>
      <c r="K19" s="106">
        <v>0.9</v>
      </c>
      <c r="L19" s="129"/>
      <c r="M19" s="91" t="s">
        <v>110</v>
      </c>
      <c r="N19" s="91" t="s">
        <v>110</v>
      </c>
      <c r="O19" s="106"/>
      <c r="P19" s="106"/>
      <c r="Q19" s="129"/>
      <c r="R19" s="155">
        <v>87</v>
      </c>
      <c r="S19" s="155">
        <v>93.3</v>
      </c>
      <c r="T19" s="106">
        <v>-6.3</v>
      </c>
      <c r="U19" s="106">
        <v>0.9</v>
      </c>
      <c r="W19" s="129"/>
      <c r="X19" s="129"/>
      <c r="Y19" s="129"/>
      <c r="Z19" s="129"/>
      <c r="AA19" s="129"/>
      <c r="AB19" s="129"/>
      <c r="AC19" s="129"/>
      <c r="AD19" s="129"/>
      <c r="AE19" s="129"/>
      <c r="AF19" s="129"/>
      <c r="AG19" s="129"/>
      <c r="AH19" s="129"/>
      <c r="AI19" s="129"/>
      <c r="AJ19" s="129"/>
      <c r="AK19" s="129"/>
      <c r="AL19" s="129"/>
    </row>
    <row r="20" spans="2:38">
      <c r="B20" s="136" t="s">
        <v>105</v>
      </c>
      <c r="C20" s="132">
        <v>89.5</v>
      </c>
      <c r="D20" s="132">
        <v>93.4</v>
      </c>
      <c r="E20" s="132">
        <v>-3.9</v>
      </c>
      <c r="F20" s="132">
        <v>1</v>
      </c>
      <c r="G20" s="132"/>
      <c r="H20" s="106">
        <v>88.9</v>
      </c>
      <c r="I20" s="106">
        <v>92.5</v>
      </c>
      <c r="J20" s="106">
        <v>-3.6</v>
      </c>
      <c r="K20" s="106">
        <v>1</v>
      </c>
      <c r="L20" s="129"/>
      <c r="M20" s="91" t="s">
        <v>110</v>
      </c>
      <c r="N20" s="91" t="s">
        <v>110</v>
      </c>
      <c r="O20" s="106"/>
      <c r="P20" s="106"/>
      <c r="Q20" s="129"/>
      <c r="R20" s="106">
        <v>87.5</v>
      </c>
      <c r="S20" s="155">
        <v>93.4</v>
      </c>
      <c r="T20" s="106">
        <v>-5.9</v>
      </c>
      <c r="U20" s="106">
        <v>0.9</v>
      </c>
      <c r="W20" s="129"/>
      <c r="X20" s="129"/>
      <c r="Y20" s="129"/>
      <c r="Z20" s="129"/>
      <c r="AA20" s="129"/>
      <c r="AB20" s="129"/>
      <c r="AC20" s="129"/>
      <c r="AD20" s="129"/>
      <c r="AE20" s="129"/>
      <c r="AF20" s="129"/>
      <c r="AG20" s="129"/>
      <c r="AH20" s="129"/>
      <c r="AI20" s="129"/>
      <c r="AJ20" s="129"/>
      <c r="AK20" s="129"/>
      <c r="AL20" s="129"/>
    </row>
    <row r="21" spans="2:38">
      <c r="B21" s="136" t="s">
        <v>79</v>
      </c>
      <c r="C21" s="132">
        <v>89.6</v>
      </c>
      <c r="D21" s="132">
        <v>93.5</v>
      </c>
      <c r="E21" s="132">
        <v>-3.9</v>
      </c>
      <c r="F21" s="132">
        <v>1</v>
      </c>
      <c r="G21" s="132"/>
      <c r="H21" s="106">
        <v>88.1</v>
      </c>
      <c r="I21" s="106">
        <v>92.9</v>
      </c>
      <c r="J21" s="106">
        <v>-4.8</v>
      </c>
      <c r="K21" s="106">
        <v>0.9</v>
      </c>
      <c r="L21" s="129"/>
      <c r="M21" s="91" t="s">
        <v>110</v>
      </c>
      <c r="N21" s="91" t="s">
        <v>110</v>
      </c>
      <c r="O21" s="106"/>
      <c r="P21" s="106"/>
      <c r="Q21" s="129"/>
      <c r="R21" s="106">
        <v>87.9</v>
      </c>
      <c r="S21" s="155">
        <v>93.6</v>
      </c>
      <c r="T21" s="106">
        <v>-5.7</v>
      </c>
      <c r="U21" s="106">
        <v>0.9</v>
      </c>
      <c r="W21" s="129"/>
      <c r="X21" s="129"/>
      <c r="Y21" s="129"/>
      <c r="Z21" s="129"/>
      <c r="AA21" s="129"/>
      <c r="AB21" s="129"/>
      <c r="AC21" s="129"/>
      <c r="AD21" s="129"/>
      <c r="AE21" s="129"/>
      <c r="AF21" s="129"/>
      <c r="AG21" s="129"/>
      <c r="AH21" s="129"/>
      <c r="AI21" s="129"/>
      <c r="AJ21" s="129"/>
      <c r="AK21" s="129"/>
      <c r="AL21" s="129"/>
    </row>
    <row r="22" spans="2:38">
      <c r="B22" s="136" t="s">
        <v>106</v>
      </c>
      <c r="C22" s="132">
        <v>88.8</v>
      </c>
      <c r="D22" s="132">
        <v>93.5</v>
      </c>
      <c r="E22" s="132">
        <v>-4.7</v>
      </c>
      <c r="F22" s="132">
        <v>0.9</v>
      </c>
      <c r="G22" s="132"/>
      <c r="H22" s="106">
        <v>88.1</v>
      </c>
      <c r="I22" s="106">
        <v>92.7</v>
      </c>
      <c r="J22" s="106">
        <v>-4.5999999999999996</v>
      </c>
      <c r="K22" s="106">
        <v>1</v>
      </c>
      <c r="L22" s="129"/>
      <c r="M22" s="91" t="s">
        <v>110</v>
      </c>
      <c r="N22" s="91" t="s">
        <v>110</v>
      </c>
      <c r="O22" s="106"/>
      <c r="P22" s="106"/>
      <c r="Q22" s="129"/>
      <c r="R22" s="106">
        <v>87.8</v>
      </c>
      <c r="S22" s="155">
        <v>93.4</v>
      </c>
      <c r="T22" s="106">
        <v>-5.6</v>
      </c>
      <c r="U22" s="106">
        <v>0.9</v>
      </c>
      <c r="W22" s="129"/>
      <c r="X22" s="129"/>
      <c r="Y22" s="129"/>
      <c r="Z22" s="129"/>
      <c r="AA22" s="129"/>
      <c r="AB22" s="129"/>
      <c r="AC22" s="129"/>
      <c r="AD22" s="129"/>
      <c r="AE22" s="129"/>
      <c r="AF22" s="129"/>
      <c r="AG22" s="129"/>
      <c r="AH22" s="129"/>
      <c r="AI22" s="129"/>
      <c r="AJ22" s="129"/>
      <c r="AK22" s="129"/>
      <c r="AL22" s="129"/>
    </row>
    <row r="23" spans="2:38">
      <c r="B23" s="136" t="s">
        <v>80</v>
      </c>
      <c r="C23" s="132">
        <v>87.8</v>
      </c>
      <c r="D23" s="132">
        <v>93.3</v>
      </c>
      <c r="E23" s="132">
        <v>-5.5</v>
      </c>
      <c r="F23" s="132">
        <v>0.9</v>
      </c>
      <c r="G23" s="132"/>
      <c r="H23" s="106">
        <v>87.9</v>
      </c>
      <c r="I23" s="106">
        <v>92.7</v>
      </c>
      <c r="J23" s="106">
        <v>-4.8</v>
      </c>
      <c r="K23" s="106">
        <v>0.9</v>
      </c>
      <c r="L23" s="129"/>
      <c r="M23" s="91" t="s">
        <v>110</v>
      </c>
      <c r="N23" s="91" t="s">
        <v>110</v>
      </c>
      <c r="O23" s="106"/>
      <c r="P23" s="106"/>
      <c r="Q23" s="129"/>
      <c r="R23" s="106">
        <v>86.9</v>
      </c>
      <c r="S23" s="155">
        <v>93.3</v>
      </c>
      <c r="T23" s="106">
        <v>-6.4</v>
      </c>
      <c r="U23" s="106">
        <v>0.9</v>
      </c>
      <c r="W23" s="129"/>
      <c r="X23" s="129"/>
      <c r="Y23" s="129"/>
      <c r="Z23" s="129"/>
      <c r="AA23" s="129"/>
      <c r="AB23" s="129"/>
      <c r="AC23" s="129"/>
      <c r="AD23" s="129"/>
      <c r="AE23" s="129"/>
      <c r="AF23" s="129"/>
      <c r="AG23" s="129"/>
      <c r="AH23" s="129"/>
      <c r="AI23" s="129"/>
      <c r="AJ23" s="129"/>
      <c r="AK23" s="129"/>
      <c r="AL23" s="129"/>
    </row>
    <row r="24" spans="2:38">
      <c r="B24" s="136" t="s">
        <v>107</v>
      </c>
      <c r="C24" s="132">
        <v>88.1</v>
      </c>
      <c r="D24" s="132">
        <v>93</v>
      </c>
      <c r="E24" s="132">
        <v>-4.9000000000000004</v>
      </c>
      <c r="F24" s="132">
        <v>0.9</v>
      </c>
      <c r="G24" s="132"/>
      <c r="H24" s="106">
        <v>86.4</v>
      </c>
      <c r="I24" s="106">
        <v>92.3</v>
      </c>
      <c r="J24" s="106">
        <v>-5.9</v>
      </c>
      <c r="K24" s="106">
        <v>0.9</v>
      </c>
      <c r="L24" s="129"/>
      <c r="M24" s="91" t="s">
        <v>110</v>
      </c>
      <c r="N24" s="91" t="s">
        <v>110</v>
      </c>
      <c r="O24" s="106"/>
      <c r="P24" s="106"/>
      <c r="Q24" s="129"/>
      <c r="R24" s="106">
        <v>85.6</v>
      </c>
      <c r="S24" s="155">
        <v>93</v>
      </c>
      <c r="T24" s="106">
        <v>-7.4</v>
      </c>
      <c r="U24" s="106">
        <v>0.9</v>
      </c>
      <c r="W24" s="129"/>
      <c r="X24" s="129"/>
      <c r="Y24" s="129"/>
      <c r="Z24" s="129"/>
      <c r="AA24" s="129"/>
      <c r="AB24" s="129"/>
      <c r="AC24" s="129"/>
      <c r="AD24" s="129"/>
      <c r="AE24" s="129"/>
      <c r="AF24" s="129"/>
      <c r="AG24" s="129"/>
      <c r="AH24" s="129"/>
      <c r="AI24" s="129"/>
      <c r="AJ24" s="129"/>
      <c r="AK24" s="129"/>
      <c r="AL24" s="129"/>
    </row>
    <row r="25" spans="2:38">
      <c r="B25" s="136" t="s">
        <v>81</v>
      </c>
      <c r="C25" s="132">
        <v>85.6</v>
      </c>
      <c r="D25" s="132">
        <v>93.1</v>
      </c>
      <c r="E25" s="132">
        <v>-7.5</v>
      </c>
      <c r="F25" s="132">
        <v>0.9</v>
      </c>
      <c r="G25" s="132"/>
      <c r="H25" s="106">
        <v>84.5</v>
      </c>
      <c r="I25" s="106">
        <v>92.4</v>
      </c>
      <c r="J25" s="106">
        <v>-7.9</v>
      </c>
      <c r="K25" s="106">
        <v>0.9</v>
      </c>
      <c r="L25" s="129"/>
      <c r="M25" s="91" t="s">
        <v>110</v>
      </c>
      <c r="N25" s="91" t="s">
        <v>110</v>
      </c>
      <c r="O25" s="106"/>
      <c r="P25" s="106"/>
      <c r="Q25" s="129"/>
      <c r="R25" s="106">
        <v>83.2</v>
      </c>
      <c r="S25" s="155">
        <v>92.4</v>
      </c>
      <c r="T25" s="106">
        <v>-9.1999999999999993</v>
      </c>
      <c r="U25" s="106">
        <v>0.9</v>
      </c>
      <c r="W25" s="129"/>
      <c r="X25" s="129"/>
      <c r="Y25" s="129"/>
      <c r="Z25" s="129"/>
      <c r="AA25" s="129"/>
      <c r="AB25" s="129"/>
      <c r="AC25" s="129"/>
      <c r="AD25" s="129"/>
      <c r="AE25" s="129"/>
      <c r="AF25" s="129"/>
      <c r="AG25" s="129"/>
      <c r="AH25" s="129"/>
      <c r="AI25" s="129"/>
      <c r="AJ25" s="129"/>
      <c r="AK25" s="129"/>
      <c r="AL25" s="129"/>
    </row>
    <row r="26" spans="2:38">
      <c r="B26" s="136" t="s">
        <v>108</v>
      </c>
      <c r="C26" s="132">
        <v>81.3</v>
      </c>
      <c r="D26" s="132">
        <v>91</v>
      </c>
      <c r="E26" s="132">
        <v>-9.8000000000000007</v>
      </c>
      <c r="F26" s="132">
        <v>0.9</v>
      </c>
      <c r="G26" s="132"/>
      <c r="H26" s="106">
        <v>80.099999999999994</v>
      </c>
      <c r="I26" s="106">
        <v>90.2</v>
      </c>
      <c r="J26" s="106">
        <v>-10</v>
      </c>
      <c r="K26" s="106">
        <v>0.9</v>
      </c>
      <c r="L26" s="129"/>
      <c r="M26" s="91" t="s">
        <v>110</v>
      </c>
      <c r="N26" s="91" t="s">
        <v>110</v>
      </c>
      <c r="O26" s="106"/>
      <c r="P26" s="106"/>
      <c r="Q26" s="129"/>
      <c r="R26" s="106">
        <v>79.5</v>
      </c>
      <c r="S26" s="155">
        <v>90.2</v>
      </c>
      <c r="T26" s="106">
        <v>-10.7</v>
      </c>
      <c r="U26" s="106">
        <v>0.9</v>
      </c>
      <c r="W26" s="129"/>
      <c r="X26" s="129"/>
      <c r="Y26" s="129"/>
      <c r="Z26" s="129"/>
      <c r="AA26" s="129"/>
      <c r="AB26" s="129"/>
      <c r="AC26" s="129"/>
      <c r="AD26" s="129"/>
      <c r="AE26" s="129"/>
      <c r="AF26" s="129"/>
      <c r="AG26" s="129"/>
      <c r="AH26" s="129"/>
      <c r="AI26" s="129"/>
      <c r="AJ26" s="129"/>
      <c r="AK26" s="129"/>
      <c r="AL26" s="129"/>
    </row>
    <row r="27" spans="2:38">
      <c r="B27" s="136" t="s">
        <v>82</v>
      </c>
      <c r="C27" s="132">
        <v>80.099999999999994</v>
      </c>
      <c r="D27" s="132">
        <v>90</v>
      </c>
      <c r="E27" s="132">
        <v>-9.9</v>
      </c>
      <c r="F27" s="132">
        <v>0.9</v>
      </c>
      <c r="G27" s="132"/>
      <c r="H27" s="106">
        <v>78.900000000000006</v>
      </c>
      <c r="I27" s="106">
        <v>89.2</v>
      </c>
      <c r="J27" s="106">
        <v>-10.3</v>
      </c>
      <c r="K27" s="106">
        <v>0.9</v>
      </c>
      <c r="L27" s="129"/>
      <c r="M27" s="91" t="s">
        <v>110</v>
      </c>
      <c r="N27" s="91" t="s">
        <v>110</v>
      </c>
      <c r="O27" s="106"/>
      <c r="P27" s="106"/>
      <c r="Q27" s="129"/>
      <c r="R27" s="106">
        <v>77.2</v>
      </c>
      <c r="S27" s="155">
        <v>89.2</v>
      </c>
      <c r="T27" s="106">
        <v>-12</v>
      </c>
      <c r="U27" s="106">
        <v>0.9</v>
      </c>
      <c r="W27" s="129"/>
      <c r="X27" s="129"/>
      <c r="Y27" s="129"/>
      <c r="Z27" s="129"/>
      <c r="AA27" s="129"/>
      <c r="AB27" s="129"/>
      <c r="AC27" s="129"/>
      <c r="AD27" s="129"/>
      <c r="AE27" s="129"/>
      <c r="AF27" s="129"/>
      <c r="AG27" s="129"/>
      <c r="AH27" s="129"/>
      <c r="AI27" s="129"/>
      <c r="AJ27" s="129"/>
      <c r="AK27" s="129"/>
      <c r="AL27" s="129"/>
    </row>
    <row r="28" spans="2:38">
      <c r="B28" s="135" t="s">
        <v>109</v>
      </c>
      <c r="C28" s="137">
        <v>81.2</v>
      </c>
      <c r="D28" s="137">
        <v>90.1</v>
      </c>
      <c r="E28" s="137">
        <v>-8.9</v>
      </c>
      <c r="F28" s="137">
        <v>0.9</v>
      </c>
      <c r="G28" s="132"/>
      <c r="H28" s="154">
        <v>80.599999999999994</v>
      </c>
      <c r="I28" s="154">
        <v>89.4</v>
      </c>
      <c r="J28" s="154">
        <v>-8.8000000000000007</v>
      </c>
      <c r="K28" s="154">
        <v>0.9</v>
      </c>
      <c r="L28" s="129"/>
      <c r="M28" s="184" t="s">
        <v>110</v>
      </c>
      <c r="N28" s="184" t="s">
        <v>110</v>
      </c>
      <c r="O28" s="154" t="s">
        <v>103</v>
      </c>
      <c r="P28" s="154" t="s">
        <v>103</v>
      </c>
      <c r="Q28" s="129"/>
      <c r="R28" s="154">
        <v>79.400000000000006</v>
      </c>
      <c r="S28" s="156">
        <v>89</v>
      </c>
      <c r="T28" s="154">
        <v>-9.6</v>
      </c>
      <c r="U28" s="154">
        <v>0.9</v>
      </c>
    </row>
    <row r="29" spans="2:38">
      <c r="B29" s="136"/>
      <c r="C29" s="132"/>
      <c r="D29" s="132"/>
      <c r="E29" s="132"/>
      <c r="F29" s="132"/>
      <c r="G29" s="138"/>
      <c r="H29" s="138"/>
      <c r="I29" s="138"/>
      <c r="J29" s="129"/>
      <c r="K29" s="129"/>
      <c r="L29" s="129"/>
      <c r="M29" s="129"/>
      <c r="N29" s="129"/>
      <c r="O29" s="129"/>
      <c r="P29" s="129"/>
      <c r="Q29" s="129"/>
      <c r="R29" s="129"/>
      <c r="S29" s="129"/>
      <c r="T29" s="129"/>
      <c r="U29" s="129"/>
      <c r="V29" s="129"/>
    </row>
    <row r="30" spans="2:38">
      <c r="B30" s="302"/>
      <c r="C30" s="328">
        <v>2022</v>
      </c>
      <c r="D30" s="328"/>
      <c r="E30" s="328"/>
      <c r="F30" s="328"/>
      <c r="G30" s="138"/>
      <c r="H30" s="328">
        <v>2023</v>
      </c>
      <c r="I30" s="328"/>
      <c r="J30" s="328"/>
      <c r="K30" s="328"/>
      <c r="L30" s="129"/>
      <c r="M30" s="328">
        <v>2024</v>
      </c>
      <c r="N30" s="328"/>
      <c r="O30" s="328"/>
      <c r="P30" s="328"/>
      <c r="Q30" s="129"/>
      <c r="R30" s="129"/>
      <c r="S30" s="129"/>
      <c r="T30" s="129"/>
    </row>
    <row r="31" spans="2:38" ht="24">
      <c r="B31" s="133" t="s">
        <v>76</v>
      </c>
      <c r="C31" s="134" t="s">
        <v>65</v>
      </c>
      <c r="D31" s="134" t="s">
        <v>77</v>
      </c>
      <c r="E31" s="135" t="s">
        <v>91</v>
      </c>
      <c r="F31" s="135" t="s">
        <v>78</v>
      </c>
      <c r="G31" s="138"/>
      <c r="H31" s="134" t="s">
        <v>65</v>
      </c>
      <c r="I31" s="134" t="s">
        <v>77</v>
      </c>
      <c r="J31" s="135" t="s">
        <v>91</v>
      </c>
      <c r="K31" s="135" t="s">
        <v>78</v>
      </c>
      <c r="L31" s="129"/>
      <c r="M31" s="134" t="s">
        <v>65</v>
      </c>
      <c r="N31" s="134" t="s">
        <v>77</v>
      </c>
      <c r="O31" s="135" t="s">
        <v>91</v>
      </c>
      <c r="P31" s="135" t="s">
        <v>78</v>
      </c>
      <c r="Q31" s="129"/>
      <c r="R31" s="129"/>
    </row>
    <row r="32" spans="2:38">
      <c r="B32" s="136" t="s">
        <v>104</v>
      </c>
      <c r="C32" s="91">
        <v>82.3</v>
      </c>
      <c r="D32" s="91">
        <v>88.3</v>
      </c>
      <c r="E32" s="155">
        <v>-6</v>
      </c>
      <c r="F32" s="155">
        <v>0.93204983012457532</v>
      </c>
      <c r="G32" s="138"/>
      <c r="H32" s="106">
        <v>85.6</v>
      </c>
      <c r="I32" s="106">
        <v>90.2</v>
      </c>
      <c r="J32" s="106">
        <v>-4.5999999999999996</v>
      </c>
      <c r="K32" s="106">
        <v>1.1000000000000001</v>
      </c>
      <c r="L32" s="215"/>
      <c r="M32" s="106">
        <v>84.5</v>
      </c>
      <c r="N32" s="106">
        <v>89.9</v>
      </c>
      <c r="O32" s="106">
        <v>-5.4</v>
      </c>
      <c r="P32" s="155">
        <v>0.9399332591768631</v>
      </c>
      <c r="Q32" s="215"/>
      <c r="R32" s="287"/>
      <c r="S32" s="287"/>
    </row>
    <row r="33" spans="2:22">
      <c r="B33" s="136" t="s">
        <v>105</v>
      </c>
      <c r="C33" s="91">
        <v>83.2</v>
      </c>
      <c r="D33" s="91">
        <v>88.8</v>
      </c>
      <c r="E33" s="155">
        <v>-5.5999999999999943</v>
      </c>
      <c r="F33" s="155">
        <v>0.93693693693693703</v>
      </c>
      <c r="G33" s="55"/>
      <c r="H33" s="106">
        <v>85</v>
      </c>
      <c r="I33" s="106">
        <v>90.6</v>
      </c>
      <c r="J33" s="106">
        <v>-5.6</v>
      </c>
      <c r="K33" s="106">
        <v>1.1000000000000001</v>
      </c>
      <c r="L33" s="215"/>
      <c r="M33" s="106">
        <v>84.4</v>
      </c>
      <c r="N33" s="106">
        <v>90.1</v>
      </c>
      <c r="O33" s="106">
        <v>-5.7</v>
      </c>
      <c r="P33" s="155">
        <v>0.93673695893451736</v>
      </c>
      <c r="Q33" s="215"/>
      <c r="R33" s="287"/>
      <c r="S33" s="287"/>
    </row>
    <row r="34" spans="2:22">
      <c r="B34" s="136" t="s">
        <v>79</v>
      </c>
      <c r="C34" s="91">
        <v>83.6</v>
      </c>
      <c r="D34" s="91">
        <v>88.9</v>
      </c>
      <c r="E34" s="155">
        <v>-5.3000000000000114</v>
      </c>
      <c r="F34" s="155">
        <v>0.94038245219347572</v>
      </c>
      <c r="G34" s="55"/>
      <c r="H34" s="106">
        <v>86.2</v>
      </c>
      <c r="I34" s="106">
        <v>90.8</v>
      </c>
      <c r="J34" s="106">
        <v>-4.5999999999999996</v>
      </c>
      <c r="K34" s="106">
        <v>1.1000000000000001</v>
      </c>
      <c r="L34" s="215"/>
      <c r="M34" s="106">
        <v>83.6</v>
      </c>
      <c r="N34" s="106">
        <v>90.2</v>
      </c>
      <c r="O34" s="106">
        <v>-6.6</v>
      </c>
      <c r="P34" s="155">
        <v>0.92682926829268286</v>
      </c>
      <c r="Q34" s="215"/>
      <c r="R34" s="287"/>
      <c r="S34" s="287"/>
    </row>
    <row r="35" spans="2:22">
      <c r="B35" s="136" t="s">
        <v>106</v>
      </c>
      <c r="C35" s="91">
        <v>81.900000000000006</v>
      </c>
      <c r="D35" s="91">
        <v>88.7</v>
      </c>
      <c r="E35" s="155">
        <v>-6.7999999999999972</v>
      </c>
      <c r="F35" s="155">
        <v>0.92333709131905306</v>
      </c>
      <c r="G35" s="55"/>
      <c r="H35" s="106">
        <v>85</v>
      </c>
      <c r="I35" s="106">
        <v>90.5</v>
      </c>
      <c r="J35" s="106">
        <v>-5.5</v>
      </c>
      <c r="K35" s="106">
        <v>1.1000000000000001</v>
      </c>
      <c r="L35" s="215"/>
      <c r="M35" s="106">
        <v>84.5</v>
      </c>
      <c r="N35" s="106">
        <v>90</v>
      </c>
      <c r="O35" s="106">
        <v>-5.4</v>
      </c>
      <c r="P35" s="155">
        <v>0.93888888888888888</v>
      </c>
      <c r="Q35" s="215"/>
      <c r="R35" s="287"/>
      <c r="S35" s="287"/>
    </row>
    <row r="36" spans="2:22">
      <c r="B36" s="136" t="s">
        <v>80</v>
      </c>
      <c r="C36" s="91">
        <v>82.1</v>
      </c>
      <c r="D36" s="91">
        <v>88.6</v>
      </c>
      <c r="E36" s="155">
        <v>-6.5</v>
      </c>
      <c r="F36" s="155">
        <v>0.92663656884875845</v>
      </c>
      <c r="G36" s="55"/>
      <c r="H36" s="106">
        <v>84.3</v>
      </c>
      <c r="I36" s="106">
        <v>90.4</v>
      </c>
      <c r="J36" s="106">
        <v>-6.1</v>
      </c>
      <c r="K36" s="106">
        <v>1.1000000000000001</v>
      </c>
      <c r="L36" s="215"/>
      <c r="M36" s="106">
        <v>82.7</v>
      </c>
      <c r="N36" s="106">
        <v>89.5</v>
      </c>
      <c r="O36" s="106">
        <v>-6.8</v>
      </c>
      <c r="P36" s="155">
        <v>0.92402234636871516</v>
      </c>
      <c r="Q36" s="215"/>
      <c r="R36" s="287"/>
      <c r="S36" s="287"/>
    </row>
    <row r="37" spans="2:22">
      <c r="B37" s="136" t="s">
        <v>107</v>
      </c>
      <c r="C37" s="91">
        <v>80.900000000000006</v>
      </c>
      <c r="D37" s="91">
        <v>88.3</v>
      </c>
      <c r="E37" s="155">
        <v>-7.3999999999999915</v>
      </c>
      <c r="F37" s="155">
        <v>0.91619479048697627</v>
      </c>
      <c r="G37" s="55"/>
      <c r="H37" s="106">
        <v>83.8</v>
      </c>
      <c r="I37" s="106">
        <v>89.9</v>
      </c>
      <c r="J37" s="106">
        <v>-6.1</v>
      </c>
      <c r="K37" s="106">
        <v>1.1000000000000001</v>
      </c>
      <c r="L37" s="215"/>
      <c r="M37" s="106">
        <v>81.599999999999994</v>
      </c>
      <c r="N37" s="106">
        <v>89.1</v>
      </c>
      <c r="O37" s="106">
        <v>-7.5</v>
      </c>
      <c r="P37" s="155">
        <v>0.91582491582491588</v>
      </c>
      <c r="Q37" s="215"/>
      <c r="R37" s="287"/>
      <c r="S37" s="287"/>
    </row>
    <row r="38" spans="2:22">
      <c r="B38" s="136" t="s">
        <v>81</v>
      </c>
      <c r="C38" s="91">
        <v>78.5</v>
      </c>
      <c r="D38" s="91">
        <v>88.2</v>
      </c>
      <c r="E38" s="155">
        <v>-9.7000000000000028</v>
      </c>
      <c r="F38" s="155">
        <v>0.89002267573696148</v>
      </c>
      <c r="G38" s="55"/>
      <c r="H38" s="106">
        <v>78.599999999999994</v>
      </c>
      <c r="I38" s="106">
        <v>88.4</v>
      </c>
      <c r="J38" s="106">
        <v>-9.8000000000000007</v>
      </c>
      <c r="K38" s="106">
        <v>1.1000000000000001</v>
      </c>
      <c r="L38" s="215"/>
      <c r="M38" s="106">
        <v>76.8</v>
      </c>
      <c r="N38" s="106">
        <v>87.6</v>
      </c>
      <c r="O38" s="106">
        <v>-10.8</v>
      </c>
      <c r="P38" s="155">
        <v>0.87671232876712335</v>
      </c>
      <c r="Q38" s="215"/>
      <c r="R38" s="287"/>
      <c r="S38" s="287"/>
    </row>
    <row r="39" spans="2:22">
      <c r="B39" s="136" t="s">
        <v>108</v>
      </c>
      <c r="C39" s="91">
        <v>74.5</v>
      </c>
      <c r="D39" s="91">
        <v>85.9</v>
      </c>
      <c r="E39" s="155">
        <v>-11.400000000000006</v>
      </c>
      <c r="F39" s="155">
        <v>0.86728754365541316</v>
      </c>
      <c r="G39" s="129"/>
      <c r="H39" s="106">
        <v>73.400000000000006</v>
      </c>
      <c r="I39" s="106">
        <v>86</v>
      </c>
      <c r="J39" s="106">
        <v>-12.6</v>
      </c>
      <c r="K39" s="106">
        <v>1.2</v>
      </c>
      <c r="L39" s="215"/>
      <c r="M39" s="106">
        <v>69.7</v>
      </c>
      <c r="N39" s="106">
        <v>84.4</v>
      </c>
      <c r="O39" s="106">
        <v>-14.7</v>
      </c>
      <c r="P39" s="155">
        <v>0.82582938388625593</v>
      </c>
      <c r="Q39" s="215"/>
      <c r="R39" s="287"/>
      <c r="S39" s="287"/>
    </row>
    <row r="40" spans="2:22">
      <c r="B40" s="136" t="s">
        <v>82</v>
      </c>
      <c r="C40" s="91">
        <v>73.3</v>
      </c>
      <c r="D40" s="220">
        <v>85</v>
      </c>
      <c r="E40" s="155">
        <v>-11.700000000000003</v>
      </c>
      <c r="F40" s="155">
        <v>0.86235294117647054</v>
      </c>
      <c r="G40" s="129"/>
      <c r="H40" s="106">
        <v>71.099999999999994</v>
      </c>
      <c r="I40" s="106">
        <v>85.1</v>
      </c>
      <c r="J40" s="106">
        <v>-14</v>
      </c>
      <c r="K40" s="106">
        <v>1.2</v>
      </c>
      <c r="L40" s="215"/>
      <c r="M40" s="106">
        <v>68.5</v>
      </c>
      <c r="N40" s="106">
        <v>83</v>
      </c>
      <c r="O40" s="106">
        <v>-14.6</v>
      </c>
      <c r="P40" s="155">
        <v>0.82530120481927716</v>
      </c>
      <c r="Q40" s="215"/>
      <c r="R40" s="287"/>
      <c r="S40" s="287"/>
      <c r="T40" s="287"/>
      <c r="U40" s="287"/>
    </row>
    <row r="41" spans="2:22">
      <c r="B41" s="135" t="s">
        <v>109</v>
      </c>
      <c r="C41" s="184">
        <v>73.400000000000006</v>
      </c>
      <c r="D41" s="184">
        <v>85.5</v>
      </c>
      <c r="E41" s="154">
        <v>-12.099999999999994</v>
      </c>
      <c r="F41" s="156">
        <v>0.85847953216374273</v>
      </c>
      <c r="G41" s="129"/>
      <c r="H41" s="154">
        <v>72.3</v>
      </c>
      <c r="I41" s="154">
        <v>83.6</v>
      </c>
      <c r="J41" s="154">
        <v>-11.3</v>
      </c>
      <c r="K41" s="154">
        <v>1.2</v>
      </c>
      <c r="L41" s="215"/>
      <c r="M41" s="154">
        <v>68.5</v>
      </c>
      <c r="N41" s="154">
        <v>83.5</v>
      </c>
      <c r="O41" s="154">
        <v>-15</v>
      </c>
      <c r="P41" s="156">
        <v>0.82035928143712578</v>
      </c>
      <c r="Q41" s="215"/>
      <c r="R41" s="287"/>
      <c r="S41" s="287"/>
      <c r="T41" s="287"/>
      <c r="U41" s="287"/>
    </row>
    <row r="42" spans="2:22">
      <c r="B42" s="16" t="s">
        <v>111</v>
      </c>
      <c r="C42" s="16"/>
      <c r="D42" s="16"/>
      <c r="E42" s="16"/>
      <c r="F42" s="211"/>
      <c r="G42" s="211"/>
      <c r="H42" s="245"/>
      <c r="I42" s="245"/>
      <c r="J42" s="246"/>
      <c r="K42" s="245"/>
      <c r="L42" s="216"/>
      <c r="M42" s="245"/>
      <c r="N42" s="245"/>
      <c r="O42" s="246"/>
      <c r="P42" s="245"/>
      <c r="Q42" s="216"/>
      <c r="R42" s="216"/>
      <c r="S42" s="216"/>
      <c r="T42" s="129"/>
    </row>
    <row r="43" spans="2:22" ht="14.5" customHeight="1">
      <c r="B43" s="329" t="s">
        <v>60</v>
      </c>
      <c r="C43" s="329"/>
      <c r="D43" s="329"/>
      <c r="E43" s="329"/>
      <c r="F43" s="329"/>
      <c r="G43" s="329"/>
      <c r="H43" s="329"/>
      <c r="I43" s="329"/>
      <c r="J43" s="329"/>
      <c r="K43" s="129"/>
      <c r="L43" s="129"/>
      <c r="M43" s="129"/>
      <c r="N43" s="129"/>
      <c r="O43" s="129"/>
      <c r="P43" s="129"/>
      <c r="Q43" s="129"/>
      <c r="R43" s="129"/>
      <c r="S43" s="129"/>
      <c r="T43" s="129"/>
      <c r="U43" s="129"/>
      <c r="V43" s="129"/>
    </row>
    <row r="44" spans="2:22">
      <c r="B44" s="16" t="s">
        <v>112</v>
      </c>
      <c r="C44" s="16"/>
      <c r="D44" s="16"/>
      <c r="E44" s="16"/>
      <c r="K44" s="129"/>
      <c r="L44" s="129"/>
      <c r="M44" s="129"/>
      <c r="N44" s="129"/>
      <c r="O44" s="129"/>
      <c r="P44" s="129"/>
      <c r="Q44" s="129"/>
      <c r="R44" s="129"/>
      <c r="S44" s="129"/>
      <c r="T44" s="129"/>
      <c r="U44" s="129"/>
      <c r="V44" s="129"/>
    </row>
    <row r="45" spans="2:22">
      <c r="B45" s="16" t="s">
        <v>113</v>
      </c>
      <c r="C45" s="16"/>
      <c r="D45" s="16"/>
      <c r="E45" s="16"/>
    </row>
    <row r="46" spans="2:22">
      <c r="B46" s="16" t="s">
        <v>114</v>
      </c>
      <c r="C46" s="16"/>
      <c r="D46" s="16"/>
      <c r="E46" s="16"/>
    </row>
    <row r="47" spans="2:22">
      <c r="B47" s="16" t="s">
        <v>115</v>
      </c>
      <c r="C47" s="16"/>
      <c r="D47" s="16"/>
      <c r="E47" s="16"/>
    </row>
    <row r="48" spans="2:22">
      <c r="B48" s="16" t="s">
        <v>116</v>
      </c>
      <c r="C48" s="16"/>
      <c r="D48" s="16"/>
      <c r="E48" s="16"/>
    </row>
    <row r="49" spans="2:15">
      <c r="B49" s="16" t="s">
        <v>117</v>
      </c>
      <c r="C49" s="212"/>
      <c r="D49" s="212"/>
      <c r="E49" s="212"/>
    </row>
    <row r="50" spans="2:15">
      <c r="B50" s="16" t="s">
        <v>118</v>
      </c>
      <c r="C50" s="213"/>
      <c r="D50" s="213"/>
      <c r="E50" s="213"/>
    </row>
    <row r="51" spans="2:15" ht="14.5" customHeight="1">
      <c r="B51" s="321" t="s">
        <v>119</v>
      </c>
      <c r="C51" s="321"/>
      <c r="D51" s="321"/>
      <c r="E51" s="321"/>
      <c r="F51" s="321"/>
      <c r="G51" s="321"/>
      <c r="H51" s="321"/>
      <c r="I51" s="321"/>
      <c r="J51" s="321"/>
    </row>
    <row r="53" spans="2:15">
      <c r="O53" s="352"/>
    </row>
    <row r="54" spans="2:15">
      <c r="O54" s="352"/>
    </row>
    <row r="55" spans="2:15">
      <c r="O55" s="352"/>
    </row>
    <row r="56" spans="2:15">
      <c r="O56" s="352"/>
    </row>
    <row r="57" spans="2:15">
      <c r="O57" s="352"/>
    </row>
    <row r="58" spans="2:15">
      <c r="O58" s="352"/>
    </row>
    <row r="59" spans="2:15">
      <c r="O59" s="352"/>
    </row>
    <row r="60" spans="2:15">
      <c r="O60" s="352"/>
    </row>
    <row r="61" spans="2:15">
      <c r="O61" s="352"/>
    </row>
    <row r="62" spans="2:15">
      <c r="O62" s="352"/>
    </row>
    <row r="63" spans="2:15">
      <c r="O63" s="352"/>
    </row>
    <row r="64" spans="2:15">
      <c r="O64" s="352"/>
    </row>
    <row r="1048531" ht="15" customHeight="1"/>
  </sheetData>
  <mergeCells count="14">
    <mergeCell ref="M30:P30"/>
    <mergeCell ref="B43:J43"/>
    <mergeCell ref="B51:J51"/>
    <mergeCell ref="C30:F30"/>
    <mergeCell ref="B1:D1"/>
    <mergeCell ref="C3:F3"/>
    <mergeCell ref="H3:K3"/>
    <mergeCell ref="H30:K30"/>
    <mergeCell ref="M3:P3"/>
    <mergeCell ref="R3:U3"/>
    <mergeCell ref="M17:P17"/>
    <mergeCell ref="R17:U17"/>
    <mergeCell ref="C17:F17"/>
    <mergeCell ref="H17:K17"/>
  </mergeCells>
  <hyperlinks>
    <hyperlink ref="A1" location="Index!A1" display="Index" xr:uid="{E1A72A58-4870-4A13-8F03-B604C22E7608}"/>
  </hyperlinks>
  <pageMargins left="0.7" right="0.7" top="0.75" bottom="0.75" header="0.3" footer="0.3"/>
  <pageSetup paperSize="9" scale="65" orientation="landscape" r:id="rId1"/>
  <headerFooter>
    <oddFooter>&amp;L&amp;1#&amp;"Calibri"&amp;11&amp;K000000OFFICIAL: Sensitive</oddFooter>
  </headerFooter>
  <colBreaks count="1" manualBreakCount="1">
    <brk id="17"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84722-9DA6-44DD-9692-44FE18D1DFB8}">
  <dimension ref="A1:L15"/>
  <sheetViews>
    <sheetView showGridLines="0" zoomScaleNormal="100" zoomScaleSheetLayoutView="205" workbookViewId="0">
      <selection sqref="A1:A1048576"/>
    </sheetView>
  </sheetViews>
  <sheetFormatPr defaultRowHeight="14.5"/>
  <cols>
    <col min="1" max="1" width="6.453125" customWidth="1"/>
    <col min="3" max="3" width="12.7265625" customWidth="1"/>
    <col min="4" max="4" width="14.54296875" customWidth="1"/>
    <col min="5" max="5" width="20.81640625" customWidth="1"/>
  </cols>
  <sheetData>
    <row r="1" spans="1:12">
      <c r="A1" s="2" t="s">
        <v>50</v>
      </c>
    </row>
    <row r="2" spans="1:12">
      <c r="B2" s="62" t="s">
        <v>120</v>
      </c>
      <c r="C2" s="12"/>
      <c r="D2" s="12"/>
      <c r="E2" s="12"/>
    </row>
    <row r="3" spans="1:12" ht="35.5">
      <c r="B3" s="15" t="s">
        <v>52</v>
      </c>
      <c r="C3" s="19" t="s">
        <v>121</v>
      </c>
      <c r="D3" s="19" t="s">
        <v>122</v>
      </c>
      <c r="E3" s="19" t="s">
        <v>123</v>
      </c>
    </row>
    <row r="4" spans="1:12">
      <c r="B4" s="25">
        <v>2018</v>
      </c>
      <c r="C4" s="86">
        <v>121</v>
      </c>
      <c r="D4" s="235">
        <v>0.08</v>
      </c>
      <c r="E4" s="86">
        <v>164</v>
      </c>
    </row>
    <row r="5" spans="1:12">
      <c r="B5" s="25">
        <v>2019</v>
      </c>
      <c r="C5" s="86">
        <v>114</v>
      </c>
      <c r="D5" s="235">
        <v>0.08</v>
      </c>
      <c r="E5" s="86">
        <v>374</v>
      </c>
    </row>
    <row r="6" spans="1:12">
      <c r="B6" s="25">
        <v>2020</v>
      </c>
      <c r="C6" s="116">
        <v>103</v>
      </c>
      <c r="D6" s="236">
        <v>0.08</v>
      </c>
      <c r="E6" s="116">
        <v>264</v>
      </c>
    </row>
    <row r="7" spans="1:12">
      <c r="B7" s="25">
        <v>2021</v>
      </c>
      <c r="C7" s="116">
        <v>63</v>
      </c>
      <c r="D7" s="236">
        <v>0.11</v>
      </c>
      <c r="E7" s="116">
        <v>216</v>
      </c>
    </row>
    <row r="8" spans="1:12">
      <c r="B8" s="167">
        <v>2022</v>
      </c>
      <c r="C8" s="132">
        <v>66</v>
      </c>
      <c r="D8" s="237">
        <v>0.1</v>
      </c>
      <c r="E8" s="132">
        <v>292</v>
      </c>
      <c r="F8" s="158"/>
    </row>
    <row r="9" spans="1:12">
      <c r="B9" s="167">
        <v>2023</v>
      </c>
      <c r="C9" s="132">
        <v>85</v>
      </c>
      <c r="D9" s="237">
        <v>0.11</v>
      </c>
      <c r="E9" s="132">
        <v>187</v>
      </c>
      <c r="G9" s="100"/>
    </row>
    <row r="10" spans="1:12">
      <c r="B10" s="167">
        <v>2024</v>
      </c>
      <c r="C10" s="132">
        <v>105</v>
      </c>
      <c r="D10" s="237">
        <v>0.13</v>
      </c>
      <c r="E10" s="132">
        <v>127</v>
      </c>
      <c r="G10" s="100"/>
    </row>
    <row r="11" spans="1:12" ht="14.5" customHeight="1">
      <c r="B11" s="247" t="s">
        <v>124</v>
      </c>
      <c r="C11" s="248"/>
      <c r="D11" s="248"/>
      <c r="E11" s="249"/>
      <c r="F11" s="217"/>
      <c r="G11" s="100"/>
    </row>
    <row r="12" spans="1:12" ht="24" customHeight="1">
      <c r="B12" s="331" t="s">
        <v>125</v>
      </c>
      <c r="C12" s="331"/>
      <c r="D12" s="331"/>
      <c r="E12" s="331"/>
      <c r="F12" s="331"/>
      <c r="G12" s="331"/>
      <c r="H12" s="331"/>
      <c r="I12" s="331"/>
      <c r="J12" s="331"/>
      <c r="K12" s="331"/>
      <c r="L12" s="331"/>
    </row>
    <row r="13" spans="1:12" ht="14.25" customHeight="1">
      <c r="B13" s="5" t="s">
        <v>126</v>
      </c>
      <c r="C13" s="4"/>
      <c r="D13" s="4"/>
      <c r="E13" s="4"/>
      <c r="F13" s="219"/>
    </row>
    <row r="14" spans="1:12" ht="27" customHeight="1">
      <c r="B14" s="332" t="s">
        <v>127</v>
      </c>
      <c r="C14" s="332"/>
      <c r="D14" s="332"/>
      <c r="E14" s="332"/>
      <c r="F14" s="332"/>
      <c r="G14" s="332"/>
      <c r="H14" s="332"/>
      <c r="I14" s="332"/>
      <c r="J14" s="332"/>
      <c r="K14" s="332"/>
      <c r="L14" s="332"/>
    </row>
    <row r="15" spans="1:12">
      <c r="B15" s="219"/>
      <c r="C15" s="219"/>
      <c r="D15" s="219"/>
      <c r="E15" s="219"/>
      <c r="F15" s="219"/>
    </row>
  </sheetData>
  <mergeCells count="2">
    <mergeCell ref="B12:L12"/>
    <mergeCell ref="B14:L14"/>
  </mergeCells>
  <hyperlinks>
    <hyperlink ref="A1" location="Index!A1" display="Index" xr:uid="{82DCBDBF-FA9A-4328-9EB4-6F57B222CD6B}"/>
  </hyperlinks>
  <pageMargins left="0.7" right="0.7" top="0.75" bottom="0.75" header="0.3" footer="0.3"/>
  <pageSetup paperSize="9" orientation="landscape" r:id="rId1"/>
  <headerFooter>
    <oddFooter>&amp;L&amp;1#&amp;"Calibri"&amp;11&amp;K000000OFFICIAL: Sensitive</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6BCD0-E349-4102-93D4-DA97C25E35C4}">
  <dimension ref="A1:AG35"/>
  <sheetViews>
    <sheetView showGridLines="0" zoomScaleNormal="100" zoomScaleSheetLayoutView="110" workbookViewId="0">
      <selection sqref="A1:A1048576"/>
    </sheetView>
  </sheetViews>
  <sheetFormatPr defaultRowHeight="14.5"/>
  <cols>
    <col min="1" max="1" width="6.453125" customWidth="1"/>
    <col min="2" max="2" width="7.54296875" customWidth="1"/>
    <col min="3" max="3" width="11.453125" customWidth="1"/>
    <col min="4" max="4" width="15.26953125" customWidth="1"/>
    <col min="6" max="6" width="7.54296875" customWidth="1"/>
    <col min="7" max="7" width="6.54296875" customWidth="1"/>
    <col min="8" max="8" width="2.54296875" customWidth="1"/>
    <col min="9" max="9" width="12.1796875" customWidth="1"/>
    <col min="10" max="10" width="14.1796875" customWidth="1"/>
    <col min="12" max="12" width="7.26953125" customWidth="1"/>
    <col min="13" max="13" width="6" bestFit="1" customWidth="1"/>
    <col min="14" max="14" width="3.1796875" customWidth="1"/>
  </cols>
  <sheetData>
    <row r="1" spans="1:33">
      <c r="A1" s="2" t="s">
        <v>50</v>
      </c>
      <c r="T1" s="170"/>
      <c r="U1" s="170"/>
      <c r="V1" s="170"/>
      <c r="W1" s="170"/>
      <c r="X1" s="170"/>
      <c r="Y1" s="170"/>
      <c r="Z1" s="170"/>
      <c r="AA1" s="170"/>
      <c r="AB1" s="170"/>
      <c r="AC1" s="170"/>
      <c r="AD1" s="170"/>
      <c r="AE1" s="170"/>
      <c r="AF1" s="170"/>
      <c r="AG1" s="170"/>
    </row>
    <row r="2" spans="1:33">
      <c r="B2" s="222" t="s">
        <v>128</v>
      </c>
      <c r="C2" s="221"/>
      <c r="D2" s="170"/>
      <c r="E2" s="170"/>
      <c r="F2" s="170"/>
      <c r="G2" s="170"/>
      <c r="H2" s="170"/>
      <c r="I2" s="170"/>
      <c r="J2" s="170"/>
      <c r="K2" s="170"/>
      <c r="L2" s="170"/>
      <c r="M2" s="170"/>
      <c r="N2" s="170"/>
      <c r="O2" s="170"/>
      <c r="P2" s="170"/>
      <c r="Q2" s="170"/>
      <c r="R2" s="170"/>
      <c r="S2" s="170"/>
    </row>
    <row r="3" spans="1:33" s="108" customFormat="1">
      <c r="A3"/>
      <c r="B3" s="302"/>
      <c r="C3" s="317" t="s">
        <v>129</v>
      </c>
      <c r="D3" s="317"/>
      <c r="E3" s="317"/>
      <c r="F3" s="317"/>
      <c r="G3" s="317"/>
      <c r="H3" s="223"/>
      <c r="I3" s="317" t="s">
        <v>130</v>
      </c>
      <c r="J3" s="317"/>
      <c r="K3" s="317"/>
      <c r="L3" s="317"/>
      <c r="M3" s="317"/>
      <c r="N3" s="223"/>
      <c r="O3" s="317" t="s">
        <v>131</v>
      </c>
      <c r="P3" s="317"/>
      <c r="Q3" s="317"/>
      <c r="R3" s="317"/>
      <c r="S3" s="317"/>
      <c r="T3"/>
      <c r="U3"/>
      <c r="V3"/>
      <c r="W3"/>
      <c r="X3"/>
      <c r="Y3"/>
      <c r="Z3"/>
      <c r="AA3"/>
      <c r="AB3"/>
      <c r="AC3"/>
      <c r="AD3"/>
      <c r="AE3"/>
      <c r="AF3"/>
      <c r="AG3"/>
    </row>
    <row r="4" spans="1:33" ht="47">
      <c r="B4" s="20" t="s">
        <v>52</v>
      </c>
      <c r="C4" s="10" t="s">
        <v>89</v>
      </c>
      <c r="D4" s="10" t="s">
        <v>132</v>
      </c>
      <c r="E4" s="10" t="s">
        <v>133</v>
      </c>
      <c r="F4" s="171" t="s">
        <v>56</v>
      </c>
      <c r="G4" s="171" t="s">
        <v>57</v>
      </c>
      <c r="I4" s="10" t="s">
        <v>89</v>
      </c>
      <c r="J4" s="10" t="s">
        <v>132</v>
      </c>
      <c r="K4" s="10" t="s">
        <v>133</v>
      </c>
      <c r="L4" s="171" t="s">
        <v>56</v>
      </c>
      <c r="M4" s="171" t="s">
        <v>57</v>
      </c>
      <c r="O4" s="10" t="s">
        <v>89</v>
      </c>
      <c r="P4" s="10" t="s">
        <v>132</v>
      </c>
      <c r="Q4" s="10" t="s">
        <v>133</v>
      </c>
      <c r="R4" s="171" t="s">
        <v>56</v>
      </c>
      <c r="S4" s="171" t="s">
        <v>57</v>
      </c>
    </row>
    <row r="5" spans="1:33">
      <c r="B5" s="25">
        <v>2017</v>
      </c>
      <c r="C5" s="151">
        <v>0.26900000000000002</v>
      </c>
      <c r="D5" s="151">
        <v>0.222</v>
      </c>
      <c r="E5" s="151">
        <v>0.223</v>
      </c>
      <c r="F5" s="151">
        <v>4.7E-2</v>
      </c>
      <c r="G5" s="132">
        <v>1.2</v>
      </c>
      <c r="H5" s="13"/>
      <c r="I5" s="151">
        <v>0.309</v>
      </c>
      <c r="J5" s="151">
        <v>0.219</v>
      </c>
      <c r="K5" s="151">
        <v>0.221</v>
      </c>
      <c r="L5" s="151">
        <v>0.09</v>
      </c>
      <c r="M5" s="132">
        <v>1.4</v>
      </c>
      <c r="N5" s="13"/>
      <c r="O5" s="151">
        <v>0.24399999999999999</v>
      </c>
      <c r="P5" s="151">
        <v>0.13</v>
      </c>
      <c r="Q5" s="151">
        <v>0.13100000000000001</v>
      </c>
      <c r="R5" s="151">
        <v>0.114</v>
      </c>
      <c r="S5" s="132">
        <v>1.9</v>
      </c>
    </row>
    <row r="6" spans="1:33">
      <c r="B6" s="25">
        <v>2018</v>
      </c>
      <c r="C6" s="151">
        <v>0.24299999999999999</v>
      </c>
      <c r="D6" s="151">
        <v>0.17899999999999999</v>
      </c>
      <c r="E6" s="151">
        <v>0.18</v>
      </c>
      <c r="F6" s="151">
        <v>6.4000000000000001E-2</v>
      </c>
      <c r="G6" s="132">
        <v>1.4</v>
      </c>
      <c r="H6" s="13"/>
      <c r="I6" s="151">
        <v>0.27200000000000002</v>
      </c>
      <c r="J6" s="151">
        <v>0.18</v>
      </c>
      <c r="K6" s="151">
        <v>0.18099999999999999</v>
      </c>
      <c r="L6" s="151">
        <v>9.1999999999999998E-2</v>
      </c>
      <c r="M6" s="132">
        <v>1.5</v>
      </c>
      <c r="N6" s="13"/>
      <c r="O6" s="151">
        <v>0.17899999999999999</v>
      </c>
      <c r="P6" s="151">
        <v>0.11</v>
      </c>
      <c r="Q6" s="151">
        <v>0.111</v>
      </c>
      <c r="R6" s="151">
        <v>6.9000000000000006E-2</v>
      </c>
      <c r="S6" s="132">
        <v>1.6</v>
      </c>
    </row>
    <row r="7" spans="1:33">
      <c r="B7" s="25">
        <v>2019</v>
      </c>
      <c r="C7" s="151">
        <v>0.224</v>
      </c>
      <c r="D7" s="151">
        <v>0.161</v>
      </c>
      <c r="E7" s="151">
        <v>0.16200000000000001</v>
      </c>
      <c r="F7" s="151">
        <v>6.3E-2</v>
      </c>
      <c r="G7" s="132">
        <v>1.4</v>
      </c>
      <c r="H7" s="13"/>
      <c r="I7" s="151">
        <v>0.254</v>
      </c>
      <c r="J7" s="151">
        <v>0.17100000000000001</v>
      </c>
      <c r="K7" s="151">
        <v>0.17199999999999999</v>
      </c>
      <c r="L7" s="151">
        <v>8.4000000000000005E-2</v>
      </c>
      <c r="M7" s="132">
        <v>1.5</v>
      </c>
      <c r="N7" s="13"/>
      <c r="O7" s="151">
        <v>0.191</v>
      </c>
      <c r="P7" s="151">
        <v>0.11</v>
      </c>
      <c r="Q7" s="151">
        <v>0.111</v>
      </c>
      <c r="R7" s="151">
        <v>8.1000000000000003E-2</v>
      </c>
      <c r="S7" s="132">
        <v>1.7</v>
      </c>
    </row>
    <row r="8" spans="1:33">
      <c r="B8" s="25">
        <v>2020</v>
      </c>
      <c r="C8" s="151">
        <v>0.22700000000000001</v>
      </c>
      <c r="D8" s="151">
        <v>0.14499999999999999</v>
      </c>
      <c r="E8" s="151">
        <v>0.14699999999999999</v>
      </c>
      <c r="F8" s="151">
        <v>8.2000000000000003E-2</v>
      </c>
      <c r="G8" s="132">
        <v>1.6</v>
      </c>
      <c r="H8" s="13"/>
      <c r="I8" s="151">
        <v>0.18</v>
      </c>
      <c r="J8" s="151">
        <v>9.6000000000000002E-2</v>
      </c>
      <c r="K8" s="151">
        <v>9.8000000000000004E-2</v>
      </c>
      <c r="L8" s="151">
        <v>8.4000000000000005E-2</v>
      </c>
      <c r="M8" s="132">
        <v>1.9</v>
      </c>
      <c r="N8" s="13"/>
      <c r="O8" s="151">
        <v>0.14699999999999999</v>
      </c>
      <c r="P8" s="151">
        <v>0.06</v>
      </c>
      <c r="Q8" s="151">
        <v>6.0999999999999999E-2</v>
      </c>
      <c r="R8" s="151">
        <v>8.6999999999999994E-2</v>
      </c>
      <c r="S8" s="132">
        <v>2.4</v>
      </c>
    </row>
    <row r="9" spans="1:33">
      <c r="B9" s="25">
        <v>2021</v>
      </c>
      <c r="C9" s="151">
        <v>0.23200000000000001</v>
      </c>
      <c r="D9" s="151">
        <v>0.17699999999999999</v>
      </c>
      <c r="E9" s="151">
        <v>0.17899999999999999</v>
      </c>
      <c r="F9" s="151">
        <v>5.5E-2</v>
      </c>
      <c r="G9" s="132">
        <v>1.3</v>
      </c>
      <c r="H9" s="13"/>
      <c r="I9" s="151">
        <v>0.248</v>
      </c>
      <c r="J9" s="151">
        <v>0.154</v>
      </c>
      <c r="K9" s="151">
        <v>0.156</v>
      </c>
      <c r="L9" s="151">
        <v>9.2999999999999999E-2</v>
      </c>
      <c r="M9" s="132">
        <v>1.6</v>
      </c>
      <c r="N9" s="13"/>
      <c r="O9" s="151">
        <v>0.16800000000000001</v>
      </c>
      <c r="P9" s="151">
        <v>0.10199999999999999</v>
      </c>
      <c r="Q9" s="151">
        <v>0.10299999999999999</v>
      </c>
      <c r="R9" s="151">
        <v>6.6000000000000003E-2</v>
      </c>
      <c r="S9" s="132">
        <v>1.7</v>
      </c>
    </row>
    <row r="10" spans="1:33">
      <c r="B10" s="25">
        <v>2022</v>
      </c>
      <c r="C10" s="151">
        <v>0.255</v>
      </c>
      <c r="D10" s="151">
        <v>0.187</v>
      </c>
      <c r="E10" s="151">
        <v>0.188</v>
      </c>
      <c r="F10" s="151">
        <v>6.8000000000000005E-2</v>
      </c>
      <c r="G10" s="132">
        <v>1.4</v>
      </c>
      <c r="H10" s="13"/>
      <c r="I10" s="151">
        <v>0.246</v>
      </c>
      <c r="J10" s="151">
        <v>0.16900000000000001</v>
      </c>
      <c r="K10" s="151">
        <v>0.17100000000000001</v>
      </c>
      <c r="L10" s="151">
        <v>7.6999999999999999E-2</v>
      </c>
      <c r="M10" s="132">
        <v>1.5</v>
      </c>
      <c r="N10" s="13"/>
      <c r="O10" s="151">
        <v>0.17599999999999999</v>
      </c>
      <c r="P10" s="151">
        <v>0.105</v>
      </c>
      <c r="Q10" s="151">
        <v>0.106</v>
      </c>
      <c r="R10" s="151">
        <v>7.0000000000000007E-2</v>
      </c>
      <c r="S10" s="132">
        <v>1.7</v>
      </c>
    </row>
    <row r="11" spans="1:33">
      <c r="B11" s="25">
        <v>2023</v>
      </c>
      <c r="C11" s="250">
        <v>0.22700000000000001</v>
      </c>
      <c r="D11" s="250">
        <v>0.17</v>
      </c>
      <c r="E11" s="250">
        <v>0.17100000000000001</v>
      </c>
      <c r="F11" s="151">
        <v>5.7000000000000002E-2</v>
      </c>
      <c r="G11" s="132">
        <v>1.3</v>
      </c>
      <c r="H11" s="13"/>
      <c r="I11" s="250">
        <v>0.24399999999999999</v>
      </c>
      <c r="J11" s="250">
        <v>0.16800000000000001</v>
      </c>
      <c r="K11" s="250">
        <v>0.16900000000000001</v>
      </c>
      <c r="L11" s="151">
        <v>7.5999999999999998E-2</v>
      </c>
      <c r="M11" s="132">
        <v>1.5</v>
      </c>
      <c r="N11" s="13"/>
      <c r="O11" s="250">
        <v>0.16800000000000001</v>
      </c>
      <c r="P11" s="250">
        <v>0.10100000000000001</v>
      </c>
      <c r="Q11" s="250">
        <v>0.10199999999999999</v>
      </c>
      <c r="R11" s="151">
        <v>6.6000000000000003E-2</v>
      </c>
      <c r="S11" s="132">
        <v>1.7</v>
      </c>
    </row>
    <row r="12" spans="1:33">
      <c r="B12" s="25">
        <v>2024</v>
      </c>
      <c r="C12" s="250">
        <v>0.23699999999999999</v>
      </c>
      <c r="D12" s="250">
        <v>0.182</v>
      </c>
      <c r="E12" s="250">
        <v>0.183</v>
      </c>
      <c r="F12" s="151">
        <v>5.5E-2</v>
      </c>
      <c r="G12" s="132">
        <v>1.3</v>
      </c>
      <c r="H12" s="13"/>
      <c r="I12" s="250">
        <v>0.24199999999999999</v>
      </c>
      <c r="J12" s="250">
        <v>0.17599999999999999</v>
      </c>
      <c r="K12" s="250">
        <v>0.17799999999999999</v>
      </c>
      <c r="L12" s="151">
        <v>6.5000000000000002E-2</v>
      </c>
      <c r="M12" s="132">
        <v>1.4</v>
      </c>
      <c r="N12" s="13"/>
      <c r="O12" s="250">
        <v>0.16600000000000001</v>
      </c>
      <c r="P12" s="250">
        <v>0.104</v>
      </c>
      <c r="Q12" s="250">
        <v>0.105</v>
      </c>
      <c r="R12" s="151">
        <v>6.2E-2</v>
      </c>
      <c r="S12" s="132">
        <v>1.6</v>
      </c>
    </row>
    <row r="13" spans="1:33">
      <c r="B13" s="251" t="s">
        <v>96</v>
      </c>
      <c r="C13" s="223"/>
      <c r="D13" s="223"/>
      <c r="E13" s="223"/>
      <c r="F13" s="223"/>
      <c r="G13" s="223"/>
      <c r="I13" s="223"/>
      <c r="J13" s="223"/>
      <c r="K13" s="223"/>
      <c r="L13" s="223"/>
      <c r="M13" s="223"/>
      <c r="O13" s="223"/>
      <c r="P13" s="223"/>
      <c r="Q13" s="223"/>
      <c r="R13" s="223"/>
      <c r="S13" s="223"/>
    </row>
    <row r="14" spans="1:33">
      <c r="B14" s="329" t="s">
        <v>60</v>
      </c>
      <c r="C14" s="329"/>
      <c r="D14" s="329"/>
      <c r="E14" s="329"/>
      <c r="F14" s="329"/>
      <c r="G14" s="329"/>
      <c r="H14" s="329"/>
      <c r="I14" s="329"/>
      <c r="J14" s="329"/>
    </row>
    <row r="15" spans="1:33" ht="27.65" customHeight="1">
      <c r="B15" s="323" t="s">
        <v>97</v>
      </c>
      <c r="C15" s="323"/>
      <c r="D15" s="323"/>
      <c r="E15" s="323"/>
      <c r="F15" s="323"/>
      <c r="G15" s="323"/>
      <c r="H15" s="323"/>
      <c r="I15" s="323"/>
      <c r="J15" s="323"/>
    </row>
    <row r="16" spans="1:33" ht="27.65" customHeight="1">
      <c r="B16" s="323" t="s">
        <v>98</v>
      </c>
      <c r="C16" s="323"/>
      <c r="D16" s="323"/>
      <c r="E16" s="323"/>
      <c r="F16" s="323"/>
      <c r="G16" s="323"/>
      <c r="H16" s="323"/>
      <c r="I16" s="323"/>
      <c r="J16" s="323"/>
      <c r="S16" s="100"/>
    </row>
    <row r="17" spans="2:10" ht="20.5" customHeight="1">
      <c r="B17" s="324" t="s">
        <v>99</v>
      </c>
      <c r="C17" s="324"/>
      <c r="D17" s="324"/>
      <c r="E17" s="324"/>
      <c r="F17" s="324"/>
      <c r="G17" s="324"/>
      <c r="H17" s="324"/>
      <c r="I17" s="324"/>
      <c r="J17" s="324"/>
    </row>
    <row r="18" spans="2:10">
      <c r="B18" s="201" t="s">
        <v>100</v>
      </c>
      <c r="C18" s="201"/>
      <c r="D18" s="201"/>
      <c r="E18" s="201"/>
      <c r="F18" s="201"/>
      <c r="G18" s="201"/>
      <c r="H18" s="201"/>
      <c r="I18" s="201"/>
      <c r="J18" s="201"/>
    </row>
    <row r="19" spans="2:10">
      <c r="B19" s="321" t="s">
        <v>101</v>
      </c>
      <c r="C19" s="321"/>
      <c r="D19" s="321"/>
      <c r="E19" s="321"/>
      <c r="F19" s="321"/>
      <c r="G19" s="321"/>
      <c r="H19" s="321"/>
      <c r="I19" s="321"/>
      <c r="J19" s="321"/>
    </row>
    <row r="35" spans="5:6">
      <c r="E35" s="100"/>
      <c r="F35" s="351"/>
    </row>
  </sheetData>
  <mergeCells count="8">
    <mergeCell ref="B19:J19"/>
    <mergeCell ref="O3:S3"/>
    <mergeCell ref="B14:J14"/>
    <mergeCell ref="B15:J15"/>
    <mergeCell ref="B16:J16"/>
    <mergeCell ref="B17:J17"/>
    <mergeCell ref="C3:G3"/>
    <mergeCell ref="I3:M3"/>
  </mergeCells>
  <hyperlinks>
    <hyperlink ref="A1" location="Index!A1" display="Index" xr:uid="{765DEC1B-5CA8-4AF4-A020-8FB0C6A171F5}"/>
  </hyperlinks>
  <pageMargins left="0.7" right="0.7" top="0.75" bottom="0.75" header="0.3" footer="0.3"/>
  <pageSetup paperSize="9" orientation="landscape" r:id="rId1"/>
  <headerFooter>
    <oddFooter>&amp;L&amp;1#&amp;"Calibri"&amp;11&amp;K000000OFFICIAL: Sensitive</oddFooter>
  </headerFooter>
  <colBreaks count="1" manualBreakCount="1">
    <brk id="1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010e17d-b696-4e74-896d-73539ccd3a7a">
      <Terms xmlns="http://schemas.microsoft.com/office/infopath/2007/PartnerControls"/>
    </lcf76f155ced4ddcb4097134ff3c332f>
    <TaxCatchAll xmlns="edbdda6c-da94-4750-9f11-2b3ad5efe699" xsi:nil="true"/>
    <Author0 xmlns="d010e17d-b696-4e74-896d-73539ccd3a7a">
      <UserInfo>
        <DisplayName/>
        <AccountId xsi:nil="true"/>
        <AccountType/>
      </UserInfo>
    </Author0>
    <_dlc_DocId xmlns="edbdda6c-da94-4750-9f11-2b3ad5efe699">FPSRPCC-2014269207-11601</_dlc_DocId>
    <_dlc_DocIdUrl xmlns="edbdda6c-da94-4750-9f11-2b3ad5efe699">
      <Url>https://vicgov.sharepoint.com/sites/msteams_eb8098/_layouts/15/DocIdRedir.aspx?ID=FPSRPCC-2014269207-11601</Url>
      <Description>FPSRPCC-2014269207-11601</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CD9003344CC964B8A7F94F6408D3280" ma:contentTypeVersion="20" ma:contentTypeDescription="Create a new document." ma:contentTypeScope="" ma:versionID="10099b4238b5bdf70063ce1d33454a00">
  <xsd:schema xmlns:xsd="http://www.w3.org/2001/XMLSchema" xmlns:xs="http://www.w3.org/2001/XMLSchema" xmlns:p="http://schemas.microsoft.com/office/2006/metadata/properties" xmlns:ns2="d010e17d-b696-4e74-896d-73539ccd3a7a" xmlns:ns3="edbdda6c-da94-4750-9f11-2b3ad5efe699" targetNamespace="http://schemas.microsoft.com/office/2006/metadata/properties" ma:root="true" ma:fieldsID="cedc4d33abe0c498e750d4159b7fbab4" ns2:_="" ns3:_="">
    <xsd:import namespace="d010e17d-b696-4e74-896d-73539ccd3a7a"/>
    <xsd:import namespace="edbdda6c-da94-4750-9f11-2b3ad5efe69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Author0"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10e17d-b696-4e74-896d-73539ccd3a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292314e-c97d-49c1-8ae7-4cb6e1c4f9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Author0" ma:index="26" nillable="true" ma:displayName="Author" ma:format="Dropdown" ma:list="UserInfo" ma:SharePointGroup="0" ma:internalName="Author0">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dbdda6c-da94-4750-9f11-2b3ad5efe69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7626c18-56c5-48db-a201-bd844daf24f9}" ma:internalName="TaxCatchAll" ma:showField="CatchAllData" ma:web="edbdda6c-da94-4750-9f11-2b3ad5efe699">
      <xsd:complexType>
        <xsd:complexContent>
          <xsd:extension base="dms:MultiChoiceLookup">
            <xsd:sequence>
              <xsd:element name="Value" type="dms:Lookup" maxOccurs="unbounded" minOccurs="0" nillable="true"/>
            </xsd:sequence>
          </xsd:extension>
        </xsd:complexContent>
      </xsd:complexType>
    </xsd:element>
    <xsd:element name="_dlc_DocId" ma:index="27" nillable="true" ma:displayName="Document ID Value" ma:description="The value of the document ID assigned to this item." ma:indexed="true" ma:internalName="_dlc_DocId" ma:readOnly="true">
      <xsd:simpleType>
        <xsd:restriction base="dms:Text"/>
      </xsd:simpleType>
    </xsd:element>
    <xsd:element name="_dlc_DocIdUrl" ma:index="2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9"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6EA4606-E02A-403B-94CA-AEE351C3D97D}">
  <ds:schemaRefs>
    <ds:schemaRef ds:uri="http://schemas.microsoft.com/office/2006/documentManagement/types"/>
    <ds:schemaRef ds:uri="http://www.w3.org/XML/1998/namespace"/>
    <ds:schemaRef ds:uri="http://schemas.microsoft.com/office/infopath/2007/PartnerControls"/>
    <ds:schemaRef ds:uri="http://purl.org/dc/elements/1.1/"/>
    <ds:schemaRef ds:uri="d010e17d-b696-4e74-896d-73539ccd3a7a"/>
    <ds:schemaRef ds:uri="http://schemas.microsoft.com/office/2006/metadata/properties"/>
    <ds:schemaRef ds:uri="edbdda6c-da94-4750-9f11-2b3ad5efe699"/>
    <ds:schemaRef ds:uri="http://purl.org/dc/term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5FD41902-85C8-42E4-8978-EC908FDB817C}">
  <ds:schemaRefs>
    <ds:schemaRef ds:uri="http://schemas.microsoft.com/sharepoint/v3/contenttype/forms"/>
  </ds:schemaRefs>
</ds:datastoreItem>
</file>

<file path=customXml/itemProps3.xml><?xml version="1.0" encoding="utf-8"?>
<ds:datastoreItem xmlns:ds="http://schemas.openxmlformats.org/officeDocument/2006/customXml" ds:itemID="{D5B8A786-A21A-49E5-99B5-361EA783F9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10e17d-b696-4e74-896d-73539ccd3a7a"/>
    <ds:schemaRef ds:uri="edbdda6c-da94-4750-9f11-2b3ad5efe6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4559368-E23A-4DF8-B248-7DD3CBC8B28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11</vt:i4>
      </vt:variant>
    </vt:vector>
  </HeadingPairs>
  <TitlesOfParts>
    <vt:vector size="32" baseType="lpstr">
      <vt:lpstr>Index</vt:lpstr>
      <vt:lpstr>4.1.1</vt:lpstr>
      <vt:lpstr>4.1.2</vt:lpstr>
      <vt:lpstr>4.1.3</vt:lpstr>
      <vt:lpstr>5.1.1</vt:lpstr>
      <vt:lpstr>5.2.1</vt:lpstr>
      <vt:lpstr>5.2.2</vt:lpstr>
      <vt:lpstr>5.2.3</vt:lpstr>
      <vt:lpstr>5.2.4</vt:lpstr>
      <vt:lpstr>5.2.5</vt:lpstr>
      <vt:lpstr>5.2.6</vt:lpstr>
      <vt:lpstr>5.2.7</vt:lpstr>
      <vt:lpstr>6.1.1</vt:lpstr>
      <vt:lpstr>6.1.2</vt:lpstr>
      <vt:lpstr>6.1.3</vt:lpstr>
      <vt:lpstr>7.1.1</vt:lpstr>
      <vt:lpstr>7.1.2</vt:lpstr>
      <vt:lpstr>7.1.3</vt:lpstr>
      <vt:lpstr>7.1.4</vt:lpstr>
      <vt:lpstr>7.1.5</vt:lpstr>
      <vt:lpstr>7.1.6</vt:lpstr>
      <vt:lpstr>'4.1.1'!Print_Area</vt:lpstr>
      <vt:lpstr>'4.1.2'!Print_Area</vt:lpstr>
      <vt:lpstr>'4.1.3'!Print_Area</vt:lpstr>
      <vt:lpstr>'5.1.1'!Print_Area</vt:lpstr>
      <vt:lpstr>'5.2.1'!Print_Area</vt:lpstr>
      <vt:lpstr>'5.2.2'!Print_Area</vt:lpstr>
      <vt:lpstr>'5.2.4'!Print_Area</vt:lpstr>
      <vt:lpstr>'5.2.7'!Print_Area</vt:lpstr>
      <vt:lpstr>'6.1.1'!Print_Area</vt:lpstr>
      <vt:lpstr>'7.1.4'!Print_Area</vt:lpstr>
      <vt:lpstr>'7.1.6'!Print_Area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Lindsay Christian (DPC)</dc:creator>
  <cp:keywords/>
  <dc:description/>
  <cp:lastModifiedBy>Duncan Fraser (DPC)</cp:lastModifiedBy>
  <cp:revision/>
  <dcterms:created xsi:type="dcterms:W3CDTF">2019-07-02T06:10:10Z</dcterms:created>
  <dcterms:modified xsi:type="dcterms:W3CDTF">2025-07-30T06:35:35Z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0x010100ACD9003344CC964B8A7F94F6408D3280</vt:lpwstr>
  </property>
  <property fmtid="{D5CDD505-2E9C-101B-9397-08002B2CF9AE}" pid="3" name="MSIP_Label_17d22cff-4d41-44a1-a7ea-af857521bf50_Enabled">
    <vt:lpwstr>true</vt:lpwstr>
  </property>
  <property fmtid="{D5CDD505-2E9C-101B-9397-08002B2CF9AE}" pid="4" name="MSIP_Label_17d22cff-4d41-44a1-a7ea-af857521bf50_SetDate">
    <vt:lpwstr>2022-10-26T03:44:40Z</vt:lpwstr>
  </property>
  <property fmtid="{D5CDD505-2E9C-101B-9397-08002B2CF9AE}" pid="5" name="MSIP_Label_17d22cff-4d41-44a1-a7ea-af857521bf50_Method">
    <vt:lpwstr>Privileged</vt:lpwstr>
  </property>
  <property fmtid="{D5CDD505-2E9C-101B-9397-08002B2CF9AE}" pid="6" name="MSIP_Label_17d22cff-4d41-44a1-a7ea-af857521bf50_Name">
    <vt:lpwstr>17d22cff-4d41-44a1-a7ea-af857521bf50</vt:lpwstr>
  </property>
  <property fmtid="{D5CDD505-2E9C-101B-9397-08002B2CF9AE}" pid="7" name="MSIP_Label_17d22cff-4d41-44a1-a7ea-af857521bf50_SiteId">
    <vt:lpwstr>722ea0be-3e1c-4b11-ad6f-9401d6856e24</vt:lpwstr>
  </property>
  <property fmtid="{D5CDD505-2E9C-101B-9397-08002B2CF9AE}" pid="8" name="MSIP_Label_17d22cff-4d41-44a1-a7ea-af857521bf50_ActionId">
    <vt:lpwstr>79e0f6bd-a439-49d1-a47a-837161c8afd9</vt:lpwstr>
  </property>
  <property fmtid="{D5CDD505-2E9C-101B-9397-08002B2CF9AE}" pid="9" name="MSIP_Label_17d22cff-4d41-44a1-a7ea-af857521bf50_ContentBits">
    <vt:lpwstr>2</vt:lpwstr>
  </property>
  <property fmtid="{D5CDD505-2E9C-101B-9397-08002B2CF9AE}" pid="10" name="MediaServiceImageTags">
    <vt:lpwstr/>
  </property>
  <property fmtid="{D5CDD505-2E9C-101B-9397-08002B2CF9AE}" pid="11" name="DET_EDRMS_RCS">
    <vt:lpwstr/>
  </property>
  <property fmtid="{D5CDD505-2E9C-101B-9397-08002B2CF9AE}" pid="12" name="DET_EDRMS_BusUnit">
    <vt:lpwstr/>
  </property>
  <property fmtid="{D5CDD505-2E9C-101B-9397-08002B2CF9AE}" pid="13" name="DET_EDRMS_SecClass">
    <vt:lpwstr/>
  </property>
  <property fmtid="{D5CDD505-2E9C-101B-9397-08002B2CF9AE}" pid="14" name="RecordPoint_WorkflowType">
    <vt:lpwstr>ActiveSubmitStub</vt:lpwstr>
  </property>
  <property fmtid="{D5CDD505-2E9C-101B-9397-08002B2CF9AE}" pid="15" name="RecordPoint_ActiveItemUniqueId">
    <vt:lpwstr>{af4c7ab8-5271-4b9f-9ba2-d78387df5f4b}</vt:lpwstr>
  </property>
  <property fmtid="{D5CDD505-2E9C-101B-9397-08002B2CF9AE}" pid="16" name="RecordPoint_ActiveItemWebId">
    <vt:lpwstr>{fa990ce2-953b-4af7-8228-e9ed0e82877c}</vt:lpwstr>
  </property>
  <property fmtid="{D5CDD505-2E9C-101B-9397-08002B2CF9AE}" pid="17" name="RecordPoint_ActiveItemSiteId">
    <vt:lpwstr>{be05812b-252d-4ae0-a863-b38bff509139}</vt:lpwstr>
  </property>
  <property fmtid="{D5CDD505-2E9C-101B-9397-08002B2CF9AE}" pid="18" name="RecordPoint_ActiveItemListId">
    <vt:lpwstr>{ce157843-a7f2-480a-9a6a-133acaff70c6}</vt:lpwstr>
  </property>
  <property fmtid="{D5CDD505-2E9C-101B-9397-08002B2CF9AE}" pid="19" name="RecordPoint_RecordNumberSubmitted">
    <vt:lpwstr>R20220594455</vt:lpwstr>
  </property>
  <property fmtid="{D5CDD505-2E9C-101B-9397-08002B2CF9AE}" pid="20" name="RecordPoint_SubmissionCompleted">
    <vt:lpwstr>2022-11-21T13:27:13.8100514+11:00</vt:lpwstr>
  </property>
  <property fmtid="{D5CDD505-2E9C-101B-9397-08002B2CF9AE}" pid="21" name="_dlc_DocIdItemGuid">
    <vt:lpwstr>4a717ce3-7321-4d55-989d-731962e4aeb7</vt:lpwstr>
  </property>
  <property fmtid="{D5CDD505-2E9C-101B-9397-08002B2CF9AE}" pid="22" name="ABCDecisionCategory">
    <vt:lpwstr/>
  </property>
  <property fmtid="{D5CDD505-2E9C-101B-9397-08002B2CF9AE}" pid="23" name="ABCRequestFrom_0">
    <vt:lpwstr/>
  </property>
  <property fmtid="{D5CDD505-2E9C-101B-9397-08002B2CF9AE}" pid="24" name="ABCStage">
    <vt:lpwstr/>
  </property>
  <property fmtid="{D5CDD505-2E9C-101B-9397-08002B2CF9AE}" pid="25" name="ABCAccessCaveats_0">
    <vt:lpwstr/>
  </property>
  <property fmtid="{D5CDD505-2E9C-101B-9397-08002B2CF9AE}" pid="26" name="ABCSecurityClassification">
    <vt:lpwstr/>
  </property>
  <property fmtid="{D5CDD505-2E9C-101B-9397-08002B2CF9AE}" pid="27" name="ABCDecisionCategory_0">
    <vt:lpwstr/>
  </property>
  <property fmtid="{D5CDD505-2E9C-101B-9397-08002B2CF9AE}" pid="28" name="ABCRequestFrom">
    <vt:lpwstr/>
  </property>
  <property fmtid="{D5CDD505-2E9C-101B-9397-08002B2CF9AE}" pid="29" name="ABCTasks">
    <vt:lpwstr/>
  </property>
  <property fmtid="{D5CDD505-2E9C-101B-9397-08002B2CF9AE}" pid="30" name="ABCStage_0">
    <vt:lpwstr/>
  </property>
  <property fmtid="{D5CDD505-2E9C-101B-9397-08002B2CF9AE}" pid="31" name="ABCTimeframe_0">
    <vt:lpwstr/>
  </property>
  <property fmtid="{D5CDD505-2E9C-101B-9397-08002B2CF9AE}" pid="32" name="ABCTimeframe">
    <vt:lpwstr/>
  </property>
  <property fmtid="{D5CDD505-2E9C-101B-9397-08002B2CF9AE}" pid="33" name="ABCSecurityClassification_0">
    <vt:lpwstr/>
  </property>
  <property fmtid="{D5CDD505-2E9C-101B-9397-08002B2CF9AE}" pid="34" name="ABCAccessCaveats">
    <vt:lpwstr/>
  </property>
  <property fmtid="{D5CDD505-2E9C-101B-9397-08002B2CF9AE}" pid="35" name="ABCTasks_0">
    <vt:lpwstr/>
  </property>
  <property fmtid="{D5CDD505-2E9C-101B-9397-08002B2CF9AE}" pid="36" name="ABCDocumentReference">
    <vt:lpwstr/>
  </property>
  <property fmtid="{D5CDD505-2E9C-101B-9397-08002B2CF9AE}" pid="37" name="TaxCatchAll">
    <vt:lpwstr/>
  </property>
  <property fmtid="{D5CDD505-2E9C-101B-9397-08002B2CF9AE}" pid="38" name="_docset_NoMedatataSyncRequired">
    <vt:lpwstr>True</vt:lpwstr>
  </property>
</Properties>
</file>