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4"/>
  <workbookPr hidePivotFieldList="1" defaultThemeVersion="166925"/>
  <mc:AlternateContent xmlns:mc="http://schemas.openxmlformats.org/markup-compatibility/2006">
    <mc:Choice Requires="x15">
      <x15ac:absPath xmlns:x15ac="http://schemas.microsoft.com/office/spreadsheetml/2010/11/ac" url="https://vicgov.sharepoint.com/sites/msteams_eb8098/Shared Documents/VGAAR/2023 VGAAR/Data/Data Quarantine/4) Publishing/"/>
    </mc:Choice>
  </mc:AlternateContent>
  <xr:revisionPtr revIDLastSave="2757" documentId="13_ncr:1_{1D18258A-9BEA-4095-B27F-3A4C0D20BF33}" xr6:coauthVersionLast="47" xr6:coauthVersionMax="47" xr10:uidLastSave="{2E2ED7BD-B36D-4162-B733-81D78DD10CA7}"/>
  <bookViews>
    <workbookView xWindow="38280" yWindow="0" windowWidth="19200" windowHeight="21000" tabRatio="828" xr2:uid="{ABD57A41-DEE1-481A-8F6F-6BE4A2A31B36}"/>
  </bookViews>
  <sheets>
    <sheet name="Index" sheetId="21" r:id="rId1"/>
    <sheet name="4.1.1" sheetId="56" r:id="rId2"/>
    <sheet name="4.1.2" sheetId="54" r:id="rId3"/>
    <sheet name="4.1.3" sheetId="2" r:id="rId4"/>
    <sheet name="5.1.1" sheetId="33" r:id="rId5"/>
    <sheet name="5.2.1" sheetId="49" r:id="rId6"/>
    <sheet name="5.2.2" sheetId="58" r:id="rId7"/>
    <sheet name="5.2.3" sheetId="27" r:id="rId8"/>
    <sheet name="5.2.4" sheetId="59" r:id="rId9"/>
    <sheet name="5.2.5" sheetId="55" r:id="rId10"/>
    <sheet name="5.2.6" sheetId="5" r:id="rId11"/>
    <sheet name="5.2.7" sheetId="7" r:id="rId12"/>
    <sheet name="6.1.1" sheetId="29" r:id="rId13"/>
    <sheet name="6.1.2" sheetId="52" r:id="rId14"/>
    <sheet name="6.1.3" sheetId="8" r:id="rId15"/>
    <sheet name="7.1.1" sheetId="60" r:id="rId16"/>
    <sheet name="7.1.2" sheetId="61" r:id="rId17"/>
    <sheet name="7.1.3" sheetId="44" r:id="rId18"/>
    <sheet name="7.1.4" sheetId="30" r:id="rId19"/>
    <sheet name="7.1.5" sheetId="62" r:id="rId20"/>
    <sheet name="7.1.6" sheetId="40" r:id="rId21"/>
  </sheets>
  <definedNames>
    <definedName name="_xlnm.Print_Area" localSheetId="1">'4.1.1'!$A$1:$N$23</definedName>
    <definedName name="_xlnm.Print_Area" localSheetId="2">'4.1.2'!$A$1:$J$12</definedName>
    <definedName name="_xlnm.Print_Area" localSheetId="3">'4.1.3'!$A$1:$L$10</definedName>
    <definedName name="_xlnm.Print_Area" localSheetId="4">'5.1.1'!$A$2:$AE$49</definedName>
    <definedName name="_xlnm.Print_Area" localSheetId="5">'5.2.1'!$A$1:$S$11</definedName>
    <definedName name="_xlnm.Print_Area" localSheetId="6">'5.2.2'!$A$1:$Z$21</definedName>
    <definedName name="_xlnm.Print_Area" localSheetId="8">'5.2.4'!$A$1:$A$11</definedName>
    <definedName name="_xlnm.Print_Area" localSheetId="11">'5.2.7'!$A$1:$I$10</definedName>
    <definedName name="_xlnm.Print_Area" localSheetId="12">'6.1.1'!$A$2:$F$8</definedName>
    <definedName name="_xlnm.Print_Area" localSheetId="18">'7.1.4'!$A$1:$P$19</definedName>
    <definedName name="_xlnm.Print_Area" localSheetId="20">'7.1.6'!$A$1:$F$23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44" l="1"/>
  <c r="E41" i="44"/>
  <c r="K6" i="60"/>
  <c r="K41" i="33" l="1"/>
  <c r="K42" i="33"/>
  <c r="K43" i="33"/>
  <c r="K18" i="33"/>
  <c r="K19" i="33"/>
  <c r="K20" i="33"/>
  <c r="K17" i="33"/>
  <c r="F18" i="30"/>
  <c r="E18" i="30"/>
  <c r="E8" i="2"/>
  <c r="F8" i="2"/>
  <c r="K40" i="33" l="1"/>
  <c r="J41" i="33"/>
  <c r="J42" i="33"/>
  <c r="J43" i="33"/>
  <c r="J40" i="33"/>
  <c r="J18" i="33"/>
  <c r="J19" i="33"/>
  <c r="J20" i="33"/>
  <c r="J17" i="33"/>
  <c r="AD11" i="33"/>
  <c r="I7" i="30"/>
  <c r="H7" i="30"/>
  <c r="H4" i="30"/>
  <c r="AE37" i="33" l="1"/>
  <c r="AD37" i="33"/>
  <c r="AE36" i="33"/>
  <c r="AD36" i="33"/>
  <c r="AE35" i="33"/>
  <c r="AD35" i="33"/>
  <c r="AE34" i="33"/>
  <c r="AD34" i="33"/>
  <c r="AE14" i="33"/>
  <c r="AD14" i="33"/>
  <c r="AE13" i="33"/>
  <c r="AD13" i="33"/>
  <c r="AE12" i="33"/>
  <c r="AD12" i="33"/>
  <c r="AE11" i="33"/>
  <c r="F17" i="30"/>
  <c r="E17" i="30"/>
  <c r="F16" i="30"/>
  <c r="E16" i="30"/>
  <c r="F15" i="30"/>
  <c r="E15" i="30"/>
  <c r="I5" i="30"/>
  <c r="I6" i="30"/>
  <c r="I4" i="30"/>
  <c r="H5" i="30"/>
  <c r="H6" i="30"/>
  <c r="Y8" i="33"/>
  <c r="Z8" i="33"/>
  <c r="J8" i="33"/>
  <c r="AE8" i="33"/>
  <c r="AD8" i="33"/>
  <c r="AE7" i="33"/>
  <c r="AD7" i="33"/>
  <c r="AE6" i="33"/>
  <c r="AD6" i="33"/>
  <c r="AE5" i="33"/>
  <c r="AD5" i="33"/>
  <c r="Z7" i="33"/>
  <c r="Y7" i="33"/>
  <c r="Z6" i="33"/>
  <c r="Y6" i="33"/>
  <c r="Z5" i="33"/>
  <c r="Y5" i="33"/>
  <c r="U8" i="33"/>
  <c r="T8" i="33"/>
  <c r="U7" i="33"/>
  <c r="T7" i="33"/>
  <c r="U6" i="33"/>
  <c r="T6" i="33"/>
  <c r="U5" i="33"/>
  <c r="T5" i="33"/>
  <c r="P8" i="33"/>
  <c r="O8" i="33"/>
  <c r="P7" i="33"/>
  <c r="O7" i="33"/>
  <c r="P6" i="33"/>
  <c r="O6" i="33"/>
  <c r="P5" i="33"/>
  <c r="O5" i="33"/>
  <c r="K8" i="33"/>
  <c r="K7" i="33"/>
  <c r="J7" i="33"/>
  <c r="K6" i="33"/>
  <c r="J6" i="33"/>
  <c r="K5" i="33"/>
  <c r="J5" i="33"/>
  <c r="F8" i="33"/>
  <c r="E8" i="33"/>
  <c r="F7" i="33"/>
  <c r="E7" i="33"/>
  <c r="F6" i="33"/>
  <c r="E6" i="33"/>
  <c r="F5" i="33"/>
  <c r="E5" i="33"/>
  <c r="F14" i="33"/>
  <c r="E14" i="33"/>
  <c r="F13" i="33"/>
  <c r="E13" i="33"/>
  <c r="F12" i="33"/>
  <c r="E12" i="33"/>
  <c r="F11" i="33"/>
  <c r="E11" i="33"/>
  <c r="K14" i="33"/>
  <c r="J14" i="33"/>
  <c r="K13" i="33"/>
  <c r="J13" i="33"/>
  <c r="K12" i="33"/>
  <c r="J12" i="33"/>
  <c r="K11" i="33"/>
  <c r="J11" i="33"/>
  <c r="P14" i="33"/>
  <c r="O14" i="33"/>
  <c r="P13" i="33"/>
  <c r="O13" i="33"/>
  <c r="P12" i="33"/>
  <c r="O12" i="33"/>
  <c r="P11" i="33"/>
  <c r="O11" i="33"/>
  <c r="U14" i="33"/>
  <c r="T14" i="33"/>
  <c r="U13" i="33"/>
  <c r="T13" i="33"/>
  <c r="U12" i="33"/>
  <c r="T12" i="33"/>
  <c r="U11" i="33"/>
  <c r="T11" i="33"/>
  <c r="AE31" i="33"/>
  <c r="AD31" i="33"/>
  <c r="AE30" i="33"/>
  <c r="AD30" i="33"/>
  <c r="AE29" i="33"/>
  <c r="AD29" i="33"/>
  <c r="AE28" i="33"/>
  <c r="AD28" i="33"/>
  <c r="Z31" i="33"/>
  <c r="Y31" i="33"/>
  <c r="Z30" i="33"/>
  <c r="Y30" i="33"/>
  <c r="Z29" i="33"/>
  <c r="Y29" i="33"/>
  <c r="Z28" i="33"/>
  <c r="Y28" i="33"/>
  <c r="U31" i="33"/>
  <c r="T31" i="33"/>
  <c r="U30" i="33"/>
  <c r="T30" i="33"/>
  <c r="U29" i="33"/>
  <c r="T29" i="33"/>
  <c r="U28" i="33"/>
  <c r="T28" i="33"/>
  <c r="P31" i="33"/>
  <c r="O31" i="33"/>
  <c r="P30" i="33"/>
  <c r="O30" i="33"/>
  <c r="P29" i="33"/>
  <c r="O29" i="33"/>
  <c r="P28" i="33"/>
  <c r="O28" i="33"/>
  <c r="K31" i="33"/>
  <c r="J31" i="33"/>
  <c r="K30" i="33"/>
  <c r="J30" i="33"/>
  <c r="K29" i="33"/>
  <c r="J29" i="33"/>
  <c r="K28" i="33"/>
  <c r="J28" i="33"/>
  <c r="F31" i="33"/>
  <c r="E31" i="33"/>
  <c r="F30" i="33"/>
  <c r="E30" i="33"/>
  <c r="F29" i="33"/>
  <c r="E29" i="33"/>
  <c r="F28" i="33"/>
  <c r="E28" i="33"/>
  <c r="F37" i="33"/>
  <c r="E37" i="33"/>
  <c r="F36" i="33"/>
  <c r="E36" i="33"/>
  <c r="F35" i="33"/>
  <c r="E35" i="33"/>
  <c r="F34" i="33"/>
  <c r="E34" i="33"/>
  <c r="K37" i="33"/>
  <c r="J37" i="33"/>
  <c r="K36" i="33"/>
  <c r="J36" i="33"/>
  <c r="K35" i="33"/>
  <c r="J35" i="33"/>
  <c r="K34" i="33"/>
  <c r="J34" i="33"/>
  <c r="P37" i="33"/>
  <c r="O37" i="33"/>
  <c r="P36" i="33"/>
  <c r="O36" i="33"/>
  <c r="P35" i="33"/>
  <c r="O35" i="33"/>
  <c r="P34" i="33"/>
  <c r="O34" i="33"/>
  <c r="T35" i="33"/>
  <c r="U35" i="33"/>
  <c r="T36" i="33"/>
  <c r="U36" i="33"/>
  <c r="T37" i="33"/>
  <c r="U37" i="33"/>
  <c r="U34" i="33"/>
  <c r="T34" i="33"/>
  <c r="F5" i="2"/>
  <c r="F6" i="2"/>
  <c r="F7" i="2"/>
  <c r="F4" i="2"/>
  <c r="E5" i="2"/>
  <c r="E6" i="2"/>
  <c r="E7" i="2"/>
  <c r="E4" i="2"/>
</calcChain>
</file>

<file path=xl/sharedStrings.xml><?xml version="1.0" encoding="utf-8"?>
<sst xmlns="http://schemas.openxmlformats.org/spreadsheetml/2006/main" count="678" uniqueCount="277">
  <si>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</si>
  <si>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</si>
  <si>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</si>
  <si>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</si>
  <si>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</si>
  <si>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</si>
  <si>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</si>
  <si>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</si>
  <si>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</si>
  <si>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Goal 5 : Aboriginal learners excel at school</t>
  </si>
  <si>
    <t>Objective 5.1: Bring Aboriginal achievement at school in line with learners' aspirations</t>
  </si>
  <si>
    <t>Measure 5.1.1</t>
  </si>
  <si>
    <t>Percentage of students in top three bands – Literacy and Numeracy (NAPLAN) in Year 3, 5, 7 and 9</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</si>
  <si>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</si>
  <si>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</si>
  <si>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</si>
  <si>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</si>
  <si>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</si>
  <si>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</si>
  <si>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</si>
  <si>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</si>
  <si>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</si>
  <si>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</si>
  <si>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</si>
  <si>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</si>
  <si>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</si>
  <si>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</si>
  <si>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Number and proportion of government schools having undertaken Cultural Understanding and Safety Training</t>
  </si>
  <si>
    <t>Goal 6: Aboriginal learners are engaged at school</t>
  </si>
  <si>
    <t>Objective 6.1: Increase year 12 or equivalent attainment</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</si>
  <si>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</si>
  <si>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</si>
  <si>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</si>
  <si>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</si>
  <si>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</si>
  <si>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</si>
  <si>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Goal 7: Aboriginal learners achieve their full potential after school</t>
  </si>
  <si>
    <t>Objective 7.1: Increase the proportion of Aboriginal young people in work or further education and training</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</si>
  <si>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</si>
  <si>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</si>
  <si>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</si>
  <si>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</si>
  <si>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</si>
  <si>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</si>
  <si>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</si>
  <si>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Proportion of 20-64 year-olds with qualifications at Certificate III level or above</t>
  </si>
  <si>
    <t>Measure 7.1.5</t>
  </si>
  <si>
    <t>Proportion of 20-64 year old government-funded and total VET graduates employed and/or in further study after training</t>
  </si>
  <si>
    <t>Measure 7.1.6</t>
  </si>
  <si>
    <t>Graduates and trainees employed in the VPS</t>
  </si>
  <si>
    <t>Index</t>
  </si>
  <si>
    <t>Table 4.1.1. Number and proportion of eligible children enrolled in a funded four-year-old kindergarten program in the year before school</t>
  </si>
  <si>
    <t>Year</t>
  </si>
  <si>
    <t>Aboriginal (n)</t>
  </si>
  <si>
    <t xml:space="preserve">Aboriginal (%) </t>
  </si>
  <si>
    <t xml:space="preserve">All Victoria (%) </t>
  </si>
  <si>
    <t>Gap</t>
  </si>
  <si>
    <t>Rate Ratio</t>
  </si>
  <si>
    <t>Source: Released administrative data, Department of Education, Victoria.</t>
  </si>
  <si>
    <t>Defintion: The kindergarten participation rate represents the number of children enrolled in first year kindergarten as a percentage of Victoria’s Year Before School population.</t>
  </si>
  <si>
    <t>Notes and caveats:</t>
  </si>
  <si>
    <t>For 2018 to 2022 inclusive, reported rates are calculated on ABS estimated resident population estimates which are based on the 2016 census data, while the historical figures (i.e. 2013-2017) are based on 2011 census estimates.  Prior to 2013 the calculation of the total kindergarten participation rate was based on different assumptions to the Aboriginal participation rate. The figures in the above table may differ to those in previous reports.</t>
  </si>
  <si>
    <t>Given the small target population for this data, rates are more likely to be unstable and fluctuate over time</t>
  </si>
  <si>
    <t>Aboriginal population estimates used as the denominator to calculate the kindergarten participation rate are subject to a margin for error and should be interpreted with some caution.</t>
  </si>
  <si>
    <t>Table 4.1.2. Number of children funded to participate in Early Start Kindergarten</t>
  </si>
  <si>
    <t>Aboriginal (%)</t>
  </si>
  <si>
    <t>Definition: Number and proportion Aboriginal and Torres Strait Islander children funded to participate in Early Start Kindergarten or Access to Early Learning.</t>
  </si>
  <si>
    <t xml:space="preserve">Access to Early Learning eligibility is determined by AEL lead agencies, based on multiple child/family characteristics. </t>
  </si>
  <si>
    <t>New data is not available</t>
  </si>
  <si>
    <t>Table 4.1.3. Proportion of children vulnerable on one or more domain on the Australian Early Development Census</t>
  </si>
  <si>
    <t>All Victorians (%)</t>
  </si>
  <si>
    <t>Source: Australian Early Developmental Census (Victoria only)</t>
  </si>
  <si>
    <t>Definition: Proportion of children vulnerable on one or more domain of the Australian Early Development Census, undertaken every three years.</t>
  </si>
  <si>
    <t>Table 5.1.1a. Percentage of students in top three bands – Reading(NAPLAN) in Year 3, 5, 7 and 9</t>
  </si>
  <si>
    <t>Grade</t>
  </si>
  <si>
    <t>Non-Aboriginal (%)</t>
  </si>
  <si>
    <t>Rate ratio</t>
  </si>
  <si>
    <t>Year 3</t>
  </si>
  <si>
    <t>Year 5</t>
  </si>
  <si>
    <t>Year 7</t>
  </si>
  <si>
    <t>Year 9</t>
  </si>
  <si>
    <t xml:space="preserve">Source: National Assessment Program, Literacy and Numeracy, Achievement in Reading, Writing, Language Conventions and Numeracy, National Report, ACARA </t>
  </si>
  <si>
    <t>Definition: top three bands above the national minimum standard for the given year of schooling</t>
  </si>
  <si>
    <t>Table 5.1.1b. Percentage of students in top three bands – Numeracy (NAPLAN) in Year 3, 5, 7 and 9</t>
  </si>
  <si>
    <t>Source: National Assessment Program, Literacy and Numeracy (NAPLAN), Achievement in Reading, Writing, Language Conventions and Numeracy, National Report, Australian Curriculum Assessment and Reporting Authority (ACARA)</t>
  </si>
  <si>
    <t>For Year 3, the top three bands above the national minimum standard includes bands 4 to 6 inclusive.</t>
  </si>
  <si>
    <t>For Year 5, the top three bands above the national minimum standard includes bands 6 to 8 inclusive.</t>
  </si>
  <si>
    <t>For Year 7, the top three bands above the national minimum standard includes bands 7 to 9 inclusive.</t>
  </si>
  <si>
    <t>For Year 9, the top three bands above the national minimum standard includes bands 8 to 10 inclusive.</t>
  </si>
  <si>
    <t>Table 5.2.1. Proportion of students who feel connected to their school, by year level</t>
  </si>
  <si>
    <t>2019</t>
  </si>
  <si>
    <t>Aboriginal students (%)</t>
  </si>
  <si>
    <t xml:space="preserve">All students (%) </t>
  </si>
  <si>
    <t>Gap (%)</t>
  </si>
  <si>
    <t>Years 4 to 6</t>
  </si>
  <si>
    <t>Years 7 to 9</t>
  </si>
  <si>
    <t>Years 10 to 12</t>
  </si>
  <si>
    <t>Years 4 to 12</t>
  </si>
  <si>
    <t>Source: Attitudes to School Survey, Department of Education, Victoria.</t>
  </si>
  <si>
    <t>(a) In 2017, the Attitudes to School Survey was redesigned and as such cannot be compared to earlier years.</t>
  </si>
  <si>
    <t>(b) In 2020, the Attitudes to School Survey was an optional collection with significantly lower participation, and extended collection period. Data at system level is not to be used for determining targets to be compared with previous years.</t>
  </si>
  <si>
    <t>(c) In 2023 the methodology for calculating percentage endorsement for surveys was revised to no longer include skipped responses. The time series has been updated to use the new methodology and has been applied to previous years.</t>
  </si>
  <si>
    <t xml:space="preserve">(d) Data for 2017 to 2021 may not match previously published data due to a change in methodology in 2022. </t>
  </si>
  <si>
    <t>(e) Data is reported by Victorian government-funded schools only.</t>
  </si>
  <si>
    <t>Table 5.2.2. Student attendance rates in government schools</t>
  </si>
  <si>
    <t> </t>
  </si>
  <si>
    <t>Year 1</t>
  </si>
  <si>
    <t>Year 2</t>
  </si>
  <si>
    <t>Year 4</t>
  </si>
  <si>
    <t>Year 6</t>
  </si>
  <si>
    <t>Year 8</t>
  </si>
  <si>
    <t>Year 10</t>
  </si>
  <si>
    <t>n/a</t>
  </si>
  <si>
    <t>Source: National Student Attendance Data Collection, Australian Curriculum, Assessment and Reporting Authority (ACARA)</t>
  </si>
  <si>
    <t>(a) Attendance rate is defined as the number of actual full-time equivalent student-days attended by full-time students in Years 1-10 as a percentage of the total number of possible student-days attended over the period. Data is collected in Semester 1.</t>
  </si>
  <si>
    <r>
      <t>(b) National data on the student attendance rate is available from the 2014 reporting year. For data on attendance rates before 2014 by state and territory by school sector see previous editions of the </t>
    </r>
    <r>
      <rPr>
        <i/>
        <sz val="8"/>
        <color theme="1"/>
        <rFont val="Arial"/>
        <family val="2"/>
      </rPr>
      <t>National Report on Schooling in Australia</t>
    </r>
    <r>
      <rPr>
        <sz val="8"/>
        <color theme="1"/>
        <rFont val="Arial"/>
        <family val="2"/>
      </rPr>
      <t>.</t>
    </r>
  </si>
  <si>
    <t>(c) Care should be taken in comparing attendance rates and levels across school years and jurisdictions given the very different number of students on whom these data is calculated.</t>
  </si>
  <si>
    <t xml:space="preserve">(d) For the 2014 and 2015 reporting years, geolocation is reported as agreed by the Ministerial Council on Education, Employment, Training and Youth Affairs in 2004. </t>
  </si>
  <si>
    <t>(e) From the 2016 reporting year, geolocation is reported as the Australian Bureau of Statistics Remoteness Area.</t>
  </si>
  <si>
    <t>(f) For 2019, a correction was made to Year 7, Non-Aboriginal data.</t>
  </si>
  <si>
    <t>(g) For 2020, the data was not collected due to the impact of the COVID-19 Pandemic.</t>
  </si>
  <si>
    <t>(h) Data is reported by Victorian government-funded schools only.</t>
  </si>
  <si>
    <t>Table 5.2.3. Number of Aboriginal People on school councils</t>
  </si>
  <si>
    <t>Number of schools (n)</t>
  </si>
  <si>
    <t>Proportion of responding schools (%)</t>
  </si>
  <si>
    <t>Number of Aboriginal persons on councils (n)</t>
  </si>
  <si>
    <t>Source: Department of Education, Victoria (2023 Term 3 Principal Survey, formerly known as the Supplementary School Census)</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</si>
  <si>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</si>
  <si>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</si>
  <si>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Note: A much lower number of Victorian government schools submitted the Principal Survey in 2021 with only 596 schools participating, compared to 1,187 in 2020 and 1458 in 2019. Differences in completion rate means the 2021 and 2020 numbers cannot be compared to previous years.</t>
  </si>
  <si>
    <t>Table 5.2.4. Proportion of Aboriginal students who report experiencing bullying at school, 2017 to 2023</t>
  </si>
  <si>
    <t>Year 4–6</t>
  </si>
  <si>
    <t>Year 7–9</t>
  </si>
  <si>
    <t>Year 10–12</t>
  </si>
  <si>
    <t>Non-Aboriginal students (%)</t>
  </si>
  <si>
    <t>All students (%)</t>
  </si>
  <si>
    <t>Table 5.2.5a. Number and proportion of school-based Aboriginal education workers across all schools</t>
  </si>
  <si>
    <t>Staff category</t>
  </si>
  <si>
    <t>Year ending 30th June</t>
  </si>
  <si>
    <t>Number of school based education workers that identify as Aboriginal - FTE (n)</t>
  </si>
  <si>
    <t>Number of school based education workers - FTE (n)</t>
  </si>
  <si>
    <t>Proportion of all school based education workers that identify as Aboriginal - FTE (%)</t>
  </si>
  <si>
    <t>Education Support</t>
  </si>
  <si>
    <t>Teachers</t>
  </si>
  <si>
    <t>Principals</t>
  </si>
  <si>
    <t>Total</t>
  </si>
  <si>
    <t>Source: Released administrative data, Department of Education, Victoria</t>
  </si>
  <si>
    <t>(a) 'Education Support' workers include the Koorie Engagement Support Officers, being positions that are not based in schools.</t>
  </si>
  <si>
    <r>
      <t xml:space="preserve">(b) 'FTE' represents </t>
    </r>
    <r>
      <rPr>
        <i/>
        <sz val="8"/>
        <color theme="1"/>
        <rFont val="Arial"/>
        <family val="2"/>
      </rPr>
      <t xml:space="preserve">Full Time Equivalent </t>
    </r>
    <r>
      <rPr>
        <sz val="8"/>
        <color theme="1"/>
        <rFont val="Arial"/>
        <family val="2"/>
      </rPr>
      <t>positions.</t>
    </r>
  </si>
  <si>
    <t>(c) Data is reported by Victorian government-funded schools only.</t>
  </si>
  <si>
    <t>Table 5.2.5b. Number and proportion of Aboriginal Victorians working in the Education and training sector</t>
  </si>
  <si>
    <t>Aboriginal</t>
  </si>
  <si>
    <t>Non-Aboriginal</t>
  </si>
  <si>
    <t>Not stated</t>
  </si>
  <si>
    <t>Source: ABS Census of Population and Housing</t>
  </si>
  <si>
    <r>
      <t xml:space="preserve">Definition: Industry of employment </t>
    </r>
    <r>
      <rPr>
        <i/>
        <sz val="8"/>
        <color theme="1"/>
        <rFont val="Arial"/>
        <family val="2"/>
      </rPr>
      <t>Education and Training</t>
    </r>
    <r>
      <rPr>
        <sz val="8"/>
        <color theme="1"/>
        <rFont val="Arial"/>
        <family val="2"/>
      </rPr>
      <t xml:space="preserve"> (ANZSIC06) (IND06P) - 1 Digit</t>
    </r>
  </si>
  <si>
    <t>Counting: persons by place of usual residence</t>
  </si>
  <si>
    <t>Note: All counts output from TableBuilder have been randomly adjusted by the ABS to avoid the release of confidential data.</t>
  </si>
  <si>
    <t>Table 5.2.6. Number of schools teaching an Aboriginal language</t>
  </si>
  <si>
    <t>Schools teaching an Aboriginal language (n)</t>
  </si>
  <si>
    <t xml:space="preserve"> -</t>
  </si>
  <si>
    <t>(a) The number of Victorian Government schools teaching an Aboriginal language program.</t>
  </si>
  <si>
    <t>(b) For 2021 and 2022, the data was not collected due to the COVID-19 Pandemic.</t>
  </si>
  <si>
    <t>(c) Data is reported by participating Victorian government-funded schools only.</t>
  </si>
  <si>
    <t>Table 5.2.7 Number of schools undertaking Community Understanding and Safety Training</t>
  </si>
  <si>
    <t>School campuses having undertaken CUST (n)</t>
  </si>
  <si>
    <t>Schools campuses having undertaken CUST (%)</t>
  </si>
  <si>
    <r>
      <t xml:space="preserve">Definition: The number of schools having undertaken </t>
    </r>
    <r>
      <rPr>
        <i/>
        <sz val="8"/>
        <color theme="1"/>
        <rFont val="Arial"/>
        <family val="2"/>
      </rPr>
      <t xml:space="preserve">Community Understanding and Safety Training </t>
    </r>
    <r>
      <rPr>
        <sz val="8"/>
        <color theme="1"/>
        <rFont val="Arial"/>
        <family val="2"/>
      </rPr>
      <t>(CUST), a funded DE initiative.</t>
    </r>
  </si>
  <si>
    <t xml:space="preserve">(a) The data have been revised based on the number of current school campuses. Variance from previous data is due to school closures, new schools and factors relating to the Area level reporting. </t>
  </si>
  <si>
    <t>(b) For 2023, the CUST program focussed on unmet demand at remaining schools: i) which had not previously undertaken training;
or ii) with new staff who had not previously undertaken training.</t>
  </si>
  <si>
    <t>(c) Data is for participating Victorian government-funded schools only.</t>
  </si>
  <si>
    <t>Table 6.1.1. Proportion of young people aged 20-24 with Year 12 or equivalent</t>
  </si>
  <si>
    <t>ABS Census of Population and Housing</t>
  </si>
  <si>
    <t>Table 6.1.2. Apparent retention rates for students in Years 10 to 12</t>
  </si>
  <si>
    <t xml:space="preserve">Source: Released administrative data, Department of Education, Victoria; Schools Australia, Australian Bureau of Statistics (ABS). </t>
  </si>
  <si>
    <t>Definition: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the Year 10 cohort in 2015 (the base year) that cohort in Year 10 in 2015 (the base year), two years earlier. Part-time and ungraded students are not included in calculations of apparent retention rates.</t>
  </si>
  <si>
    <t xml:space="preserve">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</si>
  <si>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 reasons for complexity in calculating actual retention rates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</si>
  <si>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reported by Victorian government-funded schools only.</t>
  </si>
  <si>
    <t>Table 6.1.3. Number of Aboriginal students who complete the VCE, VCAL or VET in Schools Certificate</t>
  </si>
  <si>
    <t>Aboriginal students (n)</t>
  </si>
  <si>
    <t>Source: Victorian Curriculum and Assessment Authority (VCAA)</t>
  </si>
  <si>
    <t>For 2014 onwards, students were not permitted to complete both the VCE and VCAL in the same year.</t>
  </si>
  <si>
    <r>
      <t xml:space="preserve">For 2023, data was not available at time of publication as forthcoming release in 2024 follows conclusive replacement of the Victorian Certificate in Applied Learning (VCAL) with the </t>
    </r>
    <r>
      <rPr>
        <i/>
        <sz val="8"/>
        <color theme="1"/>
        <rFont val="Arial"/>
        <family val="2"/>
      </rPr>
      <t>VCE Vocational Major</t>
    </r>
    <r>
      <rPr>
        <sz val="8"/>
        <color theme="1"/>
        <rFont val="Arial"/>
        <family val="2"/>
      </rPr>
      <t>.</t>
    </r>
  </si>
  <si>
    <t>Table 7.1.1. Destinations of year 12 completers</t>
  </si>
  <si>
    <t>In Education or Training</t>
  </si>
  <si>
    <t>Not in Education or Training</t>
  </si>
  <si>
    <t>Apprenticeship/ Traineeship</t>
  </si>
  <si>
    <t>Bachelor degree</t>
  </si>
  <si>
    <t>Certificates/
Diplomas</t>
  </si>
  <si>
    <t>In Education or Training Total</t>
  </si>
  <si>
    <t>Employed</t>
  </si>
  <si>
    <t>Looking for work or NILFET</t>
  </si>
  <si>
    <t>Not in Education or Training Total</t>
  </si>
  <si>
    <t>Source: OnTrack Survey, Department of Education, Victoria.</t>
  </si>
  <si>
    <t xml:space="preserve">Data are not available prior to 2009. </t>
  </si>
  <si>
    <t>Aboriginal' results include Aboriginal, Torres Strait Islander, Aboriginal and Torres Strait Islander respondents.</t>
  </si>
  <si>
    <t xml:space="preserve">Unknown' results include respondents who selected 'unknown' Aboriginal and/or Torres Strait Islander status and those who did not answer the question in the survey. </t>
  </si>
  <si>
    <t>Reported 'NILFET' results are respondents categorised as Not in Labour Force, Education or Training.</t>
  </si>
  <si>
    <t>Columns may not add to 100 per cent due to rounding.</t>
  </si>
  <si>
    <t>Table 7.1.2a. Proportion of 17-24 year old school leavers participating in full-time education and training and/or employment, 2021</t>
  </si>
  <si>
    <t>Level of engagement in education, training and/or employment</t>
  </si>
  <si>
    <t>Non-Aboriginal (n)</t>
  </si>
  <si>
    <t>Fully engaged</t>
  </si>
  <si>
    <r>
      <t>Partially engaged</t>
    </r>
    <r>
      <rPr>
        <b/>
        <vertAlign val="superscript"/>
        <sz val="9"/>
        <rFont val="Arial"/>
        <family val="2"/>
      </rPr>
      <t>(a)</t>
    </r>
  </si>
  <si>
    <t>Not Engaged</t>
  </si>
  <si>
    <t>Engagement status undetermined/Not Stated</t>
  </si>
  <si>
    <r>
      <t xml:space="preserve">(a) Includes </t>
    </r>
    <r>
      <rPr>
        <i/>
        <sz val="8"/>
        <color rgb="FF000000"/>
        <rFont val="Arial"/>
        <family val="2"/>
      </rPr>
      <t>Partially engaged</t>
    </r>
    <r>
      <rPr>
        <sz val="8"/>
        <color rgb="FF000000"/>
        <rFont val="Arial"/>
        <family val="2"/>
      </rPr>
      <t xml:space="preserve"> and </t>
    </r>
    <r>
      <rPr>
        <i/>
        <sz val="8"/>
        <color rgb="FF000000"/>
        <rFont val="Arial"/>
        <family val="2"/>
      </rPr>
      <t>At least partially engaged</t>
    </r>
    <r>
      <rPr>
        <sz val="8"/>
        <color rgb="FF000000"/>
        <rFont val="Arial"/>
        <family val="2"/>
      </rPr>
      <t>.</t>
    </r>
  </si>
  <si>
    <t>Data quality statement: Cells in this table have been randomly adjusted to avoid the release of confidential data. No reliance should be placed on small cells.</t>
  </si>
  <si>
    <t>Table 7.1.2b Number of 17-24 year old school leavers participating in full-time education and training and/or employment</t>
  </si>
  <si>
    <t>Table 7.1.2b Proportion of 17-24 year old school leavers participating in full-time education and training and/or employment</t>
  </si>
  <si>
    <r>
      <t>Partially engaged</t>
    </r>
    <r>
      <rPr>
        <vertAlign val="superscript"/>
        <sz val="9"/>
        <rFont val="Arial"/>
        <family val="2"/>
      </rPr>
      <t>(a)</t>
    </r>
  </si>
  <si>
    <t>Table 7.1.3a. Participation and completion of Victorian 18-24 year olds in VET studies, by Aboriginal status</t>
  </si>
  <si>
    <t>Aboriginal enrolments (n)</t>
  </si>
  <si>
    <t>Aboriginal completions (n)</t>
  </si>
  <si>
    <t>Aboriginal Completions as a proportion of enrolements (%)</t>
  </si>
  <si>
    <t>Enrolments as a proportion of Aboriginal 18-24 year old population (%)</t>
  </si>
  <si>
    <t>Completions as a proportion of Aboriginal 18-24 year old population (%)</t>
  </si>
  <si>
    <t>Non-Aboriginal enrolments (n)</t>
  </si>
  <si>
    <t>Non-Aboriginal completions (n)</t>
  </si>
  <si>
    <t>Non-Aboriginal Completions as a proportion of enrolements (%)</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</si>
  <si>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</si>
  <si>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</si>
  <si>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</si>
  <si>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t>VET studies at Universities</t>
  </si>
  <si>
    <t>Source: National Centre for Vocational Education Research (NCVER) VOCSTATS (unpublished)</t>
  </si>
  <si>
    <t>(a) VET training providers includes TAFE institutes, Community education providers, Enterprise providers and private training providers. Schools are excluded.</t>
  </si>
  <si>
    <t>Summation: student's place of usual residence is equal to Victoria</t>
  </si>
  <si>
    <t xml:space="preserve">7.1.3b. University access, participation and course completion, by Aboriginal status, Victoria </t>
  </si>
  <si>
    <t>All commencing domestic students (n)</t>
  </si>
  <si>
    <t>Aboriginal commencing students (n)</t>
  </si>
  <si>
    <r>
      <t>Aboriginal access rate (%)</t>
    </r>
    <r>
      <rPr>
        <b/>
        <vertAlign val="superscript"/>
        <sz val="9"/>
        <color theme="1"/>
        <rFont val="Arial"/>
        <family val="2"/>
      </rPr>
      <t>(a)</t>
    </r>
  </si>
  <si>
    <t>All domestic students (n)</t>
  </si>
  <si>
    <r>
      <t>Aboriginal participation rate (%)</t>
    </r>
    <r>
      <rPr>
        <b/>
        <vertAlign val="superscript"/>
        <sz val="9"/>
        <color theme="1"/>
        <rFont val="Arial"/>
        <family val="2"/>
      </rPr>
      <t>(b)</t>
    </r>
  </si>
  <si>
    <t>All award course completion (n)</t>
  </si>
  <si>
    <t>Aboriginal award course completion (n)</t>
  </si>
  <si>
    <r>
      <t>Aboriginal attainment rate (%)</t>
    </r>
    <r>
      <rPr>
        <b/>
        <vertAlign val="superscript"/>
        <sz val="9"/>
        <color theme="1"/>
        <rFont val="Arial"/>
        <family val="2"/>
      </rPr>
      <t>(c)</t>
    </r>
  </si>
  <si>
    <t>Source: Department of Education (Commonwealth), Higher Education Statistics: Section 1 Commencing students, Section 2 All students, Section 6 Indigenous students, Section 14 Award course completion</t>
  </si>
  <si>
    <t>(a) Aboriginal students as a proportion of total commencing Victorian onshore students</t>
  </si>
  <si>
    <t>(b) Aboriginal students as a proportion of total Victorian onshore students</t>
  </si>
  <si>
    <t>(c) Award course completions by Aboriginal students as a proportion of total Victorian students who completed an award course</t>
  </si>
  <si>
    <t>Table 7.1.4a Proportion of 20-64 year-olds with qualifications at Certificate III level or above, 2006 to 2021</t>
  </si>
  <si>
    <t>Not stated (n)</t>
  </si>
  <si>
    <t>Defintion: QALLP Non-School Qualification: Level of Education (Certificate III and above) by INGP Aboriginal Status by STATE (UR)</t>
  </si>
  <si>
    <t>Table 7.1.4b Proportion of 20-64 year-olds with non­school qualification at Certificate III level or above and/or currently studying at Certificate III level or above, 2006 to 2021</t>
  </si>
  <si>
    <t>Defintion: C3SP Attainment of Certificate III or higher or Working Towards a Non-School Qualification by INGP Aboriginal Status by STATE (UR)</t>
  </si>
  <si>
    <t>Table 7.1.5.a Proportion of 20-64 year old Aboriginal government-funded and total VET graduates employed and/or in further study after training</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</si>
  <si>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</si>
  <si>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</si>
  <si>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</si>
  <si>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</si>
  <si>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</si>
  <si>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</si>
  <si>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 xml:space="preserve">Source: Report on Government Services 2023; Total VET graduates from Table 5A.17 [NCVER unpublished, Australian vocational education and training statistics: VET student outcomes]
</t>
  </si>
  <si>
    <t>Government-funded VET graduates from Table 5A.18 [NCVER unpublished, Australian vocational education and training statistics: government-funded student outcomes]</t>
  </si>
  <si>
    <t>Definition: Total VET graduates includes graduates in receipt of government-funding and fee-for-service graduates. It excludes fee-for-service graduates who completed their VET outside Australia.</t>
  </si>
  <si>
    <t xml:space="preserve">Graduates ‘employed after training’ and graduates ‘in further study after training’ are subsets of graduates who are ‘employed and/or in further study’. Graduates can be both employed and engaged in further study. </t>
  </si>
  <si>
    <t>From 2019, the Student Outcomes Survey only collects data on students who completed nationally recognised VET delivered by RTOs in Australia during 2018.</t>
  </si>
  <si>
    <t>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</si>
  <si>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Table 7.1.5.b Proportion of 20-64 year old All Persons government-funded and total VET graduates employed and/or in further study after training</t>
  </si>
  <si>
    <t>Table 7.1.6. Graduates and trainees employed in the VPS</t>
  </si>
  <si>
    <t>Program</t>
  </si>
  <si>
    <t>Intake</t>
  </si>
  <si>
    <t>Current or completed</t>
  </si>
  <si>
    <t>Barring Djinang Internship Program</t>
  </si>
  <si>
    <t>Summer 2017/18</t>
  </si>
  <si>
    <t>Summer 2018/19</t>
  </si>
  <si>
    <t>Summer 2019/20</t>
  </si>
  <si>
    <t>Summer 2020/21</t>
  </si>
  <si>
    <t>Summer 2021/22</t>
  </si>
  <si>
    <t>Summer 2022/23</t>
  </si>
  <si>
    <t>Aboriginal pathway into the Victorian Government graduate program</t>
  </si>
  <si>
    <t>Youth Employment Scheme (YES) Trainee Program</t>
  </si>
  <si>
    <r>
      <t>2019</t>
    </r>
    <r>
      <rPr>
        <vertAlign val="superscript"/>
        <sz val="9"/>
        <rFont val="Arial"/>
        <family val="2"/>
      </rPr>
      <t>(a)</t>
    </r>
  </si>
  <si>
    <r>
      <t>2020</t>
    </r>
    <r>
      <rPr>
        <vertAlign val="superscript"/>
        <sz val="9"/>
        <rFont val="Arial"/>
        <family val="2"/>
      </rPr>
      <t>(b)</t>
    </r>
  </si>
  <si>
    <t>Source: Internal records from the Victorian Public Service Commission; Department of Jobs, Skills, Industry and Regions.</t>
  </si>
  <si>
    <t>(a) Excludes 10 participants from the school based traineeship program with Victoria Police.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</si>
</sst>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_(* \(#,##0.00\);_(* &quot;-&quot;??_);_(@_)"/>
    <numFmt numFmtId="164" formatCode="_-* #,##0.00_-;\-* #,##0.00_-;_-* &quot;-&quot;??_-;_-@_-"/>
    <numFmt numFmtId="165" formatCode="[$$-C09]#,##0.00;[Red]&quot;-&quot;[$$-C09]#,##0.00"/>
    <numFmt numFmtId="166" formatCode="0.0"/>
    <numFmt numFmtId="167" formatCode="0.0%"/>
    <numFmt numFmtId="168" formatCode="#,##0.0"/>
    <numFmt numFmtId="169" formatCode="_-* #,##0_-;\-* #,##0_-;_-* &quot;-&quot;??_-;_-@_-"/>
    <numFmt numFmtId="170" formatCode="_(* #,##0_);_(* \(#,##0\);_(* &quot;-&quot;??_);_(@_)"/>
    <numFmt numFmtId="171" formatCode="0.000000000000000%"/>
    <numFmt numFmtId="172" formatCode="0.0000000000000000%"/>
  </numFmts>
  <fonts count="9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sz val="11"/>
      <color theme="0"/>
      <name val="Calibri"/>
      <family val="2"/>
      <scheme val="minor"/>
    </font>
    <font>
      <sz val="11"/>
      <name val="Calibri"/>
      <family val="2"/>
      <scheme val="minor"/>
    </font>
    <font>
      <sz val="11"/>
      <color rgb="FF000000"/>
      <name val="Calibri"/>
      <family val="2"/>
      <scheme val="minor"/>
    </font>
    <font>
      <sz val="10"/>
      <name val="Arial"/>
      <family val="2"/>
    </font>
    <font>
      <sz val="12"/>
      <name val="Arial"/>
      <family val="2"/>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8"/>
      <color theme="1"/>
      <name val="Arial"/>
      <family val="2"/>
    </font>
    <font>
      <b/>
      <sz val="8"/>
      <name val="Arial"/>
      <family val="2"/>
    </font>
    <font>
      <b/>
      <vertAlign val="superscript"/>
      <sz val="9"/>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sz val="11"/>
      <color rgb="FFFF0000"/>
      <name val="Calibri"/>
      <family val="2"/>
      <scheme val="minor"/>
    </font>
    <font>
      <b/>
      <sz val="9"/>
      <color rgb="FFFF0000"/>
      <name val="Arial"/>
      <family val="2"/>
    </font>
    <font>
      <sz val="8"/>
      <color rgb="FFFF0000"/>
      <name val="Arial"/>
      <family val="2"/>
    </font>
    <font>
      <vertAlign val="superscript"/>
      <sz val="9"/>
      <name val="Arial"/>
      <family val="2"/>
    </font>
    <font>
      <i/>
      <sz val="8"/>
      <color rgb="FF000000"/>
      <name val="Arial"/>
      <family val="2"/>
    </font>
    <font>
      <b/>
      <vertAlign val="superscript"/>
      <sz val="9"/>
      <color theme="1"/>
      <name val="Arial"/>
      <family val="2"/>
    </font>
    <font>
      <sz val="11"/>
      <color rgb="FFFFFFFF"/>
      <name val="Calibri"/>
      <family val="2"/>
    </font>
    <font>
      <sz val="11"/>
      <color rgb="FF000000"/>
      <name val="Calibri"/>
      <family val="2"/>
    </font>
    <font>
      <b/>
      <sz val="10"/>
      <color rgb="FF000000"/>
      <name val="Arial"/>
      <family val="2"/>
    </font>
    <font>
      <sz val="8"/>
      <name val="Calibri"/>
      <family val="2"/>
      <scheme val="minor"/>
    </font>
    <font>
      <sz val="11"/>
      <color theme="1"/>
      <name val="Calibri"/>
      <family val="2"/>
    </font>
    <font>
      <sz val="9"/>
      <color theme="1"/>
      <name val="Calibri"/>
      <family val="2"/>
    </font>
    <font>
      <sz val="10"/>
      <color theme="1"/>
      <name val="Calibri"/>
      <family val="2"/>
    </font>
    <font>
      <u/>
      <sz val="8"/>
      <color theme="1"/>
      <name val="Arial"/>
      <family val="2"/>
    </font>
    <font>
      <sz val="11"/>
      <color rgb="FFFFFFFF"/>
      <name val="Calibri"/>
      <family val="2"/>
      <scheme val="minor"/>
    </font>
  </fonts>
  <fills count="49">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rgb="FF000000"/>
      </patternFill>
    </fill>
  </fills>
  <borders count="26">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bottom style="double">
        <color indexed="64"/>
      </bottom>
      <diagonal/>
    </border>
    <border>
      <left/>
      <right/>
      <top style="thin">
        <color rgb="FF000000"/>
      </top>
      <bottom style="thin">
        <color indexed="64"/>
      </bottom>
      <diagonal/>
    </border>
    <border>
      <left/>
      <right/>
      <top style="thin">
        <color indexed="64"/>
      </top>
      <bottom style="thin">
        <color rgb="FF000000"/>
      </bottom>
      <diagonal/>
    </border>
  </borders>
  <cellStyleXfs count="1448">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7" fillId="0" borderId="0"/>
    <xf numFmtId="165" fontId="1" fillId="2" borderId="1" applyNumberFormat="0" applyFont="0" applyAlignment="0" applyProtection="0"/>
    <xf numFmtId="165" fontId="9" fillId="0" borderId="0"/>
    <xf numFmtId="0" fontId="8" fillId="0" borderId="0">
      <alignment vertical="top"/>
    </xf>
    <xf numFmtId="0" fontId="1" fillId="0" borderId="0"/>
    <xf numFmtId="0" fontId="1" fillId="0" borderId="0"/>
    <xf numFmtId="0" fontId="1" fillId="0" borderId="0"/>
    <xf numFmtId="43" fontId="1" fillId="0" borderId="0" applyFont="0" applyFill="0" applyBorder="0" applyAlignment="0" applyProtection="0"/>
    <xf numFmtId="0" fontId="8" fillId="0" borderId="0"/>
    <xf numFmtId="0" fontId="8" fillId="0" borderId="0"/>
    <xf numFmtId="0" fontId="8" fillId="0" borderId="0"/>
    <xf numFmtId="0" fontId="1" fillId="0" borderId="0"/>
    <xf numFmtId="0" fontId="40" fillId="0" borderId="0"/>
    <xf numFmtId="165" fontId="1" fillId="0" borderId="0"/>
    <xf numFmtId="165" fontId="34" fillId="9" borderId="10" applyNumberFormat="0" applyAlignment="0" applyProtection="0"/>
    <xf numFmtId="165" fontId="33" fillId="7" borderId="0" applyNumberFormat="0" applyBorder="0" applyAlignment="0" applyProtection="0"/>
    <xf numFmtId="165" fontId="7" fillId="0" borderId="0"/>
    <xf numFmtId="165" fontId="30" fillId="0" borderId="8" applyNumberFormat="0" applyFill="0" applyAlignment="0" applyProtection="0"/>
    <xf numFmtId="165" fontId="10" fillId="0" borderId="0"/>
    <xf numFmtId="165" fontId="41" fillId="0" borderId="0" applyNumberFormat="0" applyFill="0" applyBorder="0" applyAlignment="0" applyProtection="0">
      <alignment vertical="top"/>
      <protection locked="0"/>
    </xf>
    <xf numFmtId="165" fontId="29" fillId="0" borderId="7" applyNumberFormat="0" applyFill="0" applyAlignment="0" applyProtection="0"/>
    <xf numFmtId="165" fontId="31" fillId="0" borderId="9" applyNumberFormat="0" applyFill="0" applyAlignment="0" applyProtection="0"/>
    <xf numFmtId="165" fontId="31" fillId="0" borderId="0" applyNumberFormat="0" applyFill="0" applyBorder="0" applyAlignment="0" applyProtection="0"/>
    <xf numFmtId="165" fontId="1" fillId="2" borderId="1" applyNumberFormat="0" applyFont="0" applyAlignment="0" applyProtection="0"/>
    <xf numFmtId="165" fontId="20" fillId="32" borderId="10" applyAlignment="0" applyProtection="0"/>
    <xf numFmtId="165" fontId="44" fillId="0" borderId="0" applyFill="0" applyBorder="0" applyAlignment="0" applyProtection="0"/>
    <xf numFmtId="165" fontId="1" fillId="0" borderId="0"/>
    <xf numFmtId="165" fontId="10" fillId="0" borderId="0"/>
    <xf numFmtId="165" fontId="10" fillId="0" borderId="0"/>
    <xf numFmtId="165" fontId="9" fillId="0" borderId="0"/>
    <xf numFmtId="165" fontId="1" fillId="0" borderId="0"/>
    <xf numFmtId="165" fontId="18" fillId="0" borderId="0">
      <alignment horizontal="left" vertical="center" wrapText="1"/>
    </xf>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5" fillId="14" borderId="0" applyNumberFormat="0" applyBorder="0" applyAlignment="0" applyProtection="0"/>
    <xf numFmtId="165" fontId="5" fillId="37" borderId="0" applyNumberFormat="0" applyBorder="0" applyAlignment="0" applyProtection="0"/>
    <xf numFmtId="165" fontId="5" fillId="20" borderId="0" applyNumberFormat="0" applyBorder="0" applyAlignment="0" applyProtection="0"/>
    <xf numFmtId="165" fontId="5" fillId="39" borderId="0" applyNumberFormat="0" applyBorder="0" applyAlignment="0" applyProtection="0"/>
    <xf numFmtId="165" fontId="5" fillId="24" borderId="0" applyNumberFormat="0" applyBorder="0" applyAlignment="0" applyProtection="0"/>
    <xf numFmtId="165" fontId="5" fillId="38" borderId="0" applyNumberFormat="0" applyBorder="0" applyAlignment="0" applyProtection="0"/>
    <xf numFmtId="165" fontId="5" fillId="27" borderId="0" applyNumberFormat="0" applyBorder="0" applyAlignment="0" applyProtection="0"/>
    <xf numFmtId="165" fontId="5" fillId="37" borderId="0" applyNumberFormat="0" applyBorder="0" applyAlignment="0" applyProtection="0"/>
    <xf numFmtId="165" fontId="5" fillId="31" borderId="0" applyNumberFormat="0" applyBorder="0" applyAlignment="0" applyProtection="0"/>
    <xf numFmtId="165" fontId="5" fillId="34" borderId="0" applyNumberFormat="0" applyBorder="0" applyAlignment="0" applyProtection="0"/>
    <xf numFmtId="165" fontId="5" fillId="11" borderId="0" applyNumberFormat="0" applyBorder="0" applyAlignment="0" applyProtection="0"/>
    <xf numFmtId="165" fontId="5" fillId="40" borderId="0" applyNumberFormat="0" applyBorder="0" applyAlignment="0" applyProtection="0"/>
    <xf numFmtId="165" fontId="5" fillId="15" borderId="0" applyNumberFormat="0" applyBorder="0" applyAlignment="0" applyProtection="0"/>
    <xf numFmtId="165" fontId="5" fillId="41" borderId="0" applyNumberFormat="0" applyBorder="0" applyAlignment="0" applyProtection="0"/>
    <xf numFmtId="165" fontId="5" fillId="17" borderId="0" applyNumberFormat="0" applyBorder="0" applyAlignment="0" applyProtection="0"/>
    <xf numFmtId="165" fontId="5" fillId="39" borderId="0" applyNumberFormat="0" applyBorder="0" applyAlignment="0" applyProtection="0"/>
    <xf numFmtId="165" fontId="5" fillId="21" borderId="0" applyNumberFormat="0" applyBorder="0" applyAlignment="0" applyProtection="0"/>
    <xf numFmtId="165" fontId="5" fillId="42" borderId="0" applyNumberFormat="0" applyBorder="0" applyAlignment="0" applyProtection="0"/>
    <xf numFmtId="165" fontId="5" fillId="28" borderId="0" applyNumberFormat="0" applyBorder="0" applyAlignment="0" applyProtection="0"/>
    <xf numFmtId="165" fontId="5" fillId="43" borderId="0" applyNumberFormat="0" applyBorder="0" applyAlignment="0" applyProtection="0"/>
    <xf numFmtId="165" fontId="36" fillId="10" borderId="10" applyNumberFormat="0" applyAlignment="0" applyProtection="0"/>
    <xf numFmtId="165" fontId="46" fillId="44" borderId="10" applyNumberFormat="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165" fontId="47" fillId="0" borderId="0" applyNumberFormat="0" applyFill="0" applyBorder="0" applyAlignment="0" applyProtection="0"/>
    <xf numFmtId="165" fontId="32" fillId="6" borderId="0" applyNumberFormat="0" applyBorder="0" applyAlignment="0" applyProtection="0"/>
    <xf numFmtId="165" fontId="32" fillId="37" borderId="0" applyNumberFormat="0" applyBorder="0" applyAlignment="0" applyProtection="0"/>
    <xf numFmtId="165" fontId="48" fillId="0" borderId="0">
      <alignment horizontal="center"/>
    </xf>
    <xf numFmtId="165" fontId="29" fillId="0" borderId="7" applyNumberFormat="0" applyFill="0" applyAlignment="0" applyProtection="0"/>
    <xf numFmtId="165" fontId="49" fillId="0" borderId="14" applyNumberFormat="0" applyFill="0" applyAlignment="0" applyProtection="0"/>
    <xf numFmtId="165" fontId="30" fillId="0" borderId="8" applyNumberFormat="0" applyFill="0" applyAlignment="0" applyProtection="0"/>
    <xf numFmtId="165" fontId="50" fillId="0" borderId="15" applyNumberFormat="0" applyFill="0" applyAlignment="0" applyProtection="0"/>
    <xf numFmtId="165" fontId="31" fillId="0" borderId="9" applyNumberFormat="0" applyFill="0" applyAlignment="0" applyProtection="0"/>
    <xf numFmtId="165" fontId="51" fillId="0" borderId="16" applyNumberFormat="0" applyFill="0" applyAlignment="0" applyProtection="0"/>
    <xf numFmtId="165" fontId="31" fillId="0" borderId="0" applyNumberFormat="0" applyFill="0" applyBorder="0" applyAlignment="0" applyProtection="0"/>
    <xf numFmtId="165" fontId="51" fillId="0" borderId="0" applyNumberFormat="0" applyFill="0" applyBorder="0" applyAlignment="0" applyProtection="0"/>
    <xf numFmtId="165" fontId="48" fillId="0" borderId="0">
      <alignment horizontal="center" textRotation="90"/>
    </xf>
    <xf numFmtId="165" fontId="41"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xf numFmtId="165" fontId="52" fillId="0" borderId="0" applyNumberFormat="0" applyFill="0" applyBorder="0" applyAlignment="0" applyProtection="0"/>
    <xf numFmtId="165" fontId="53" fillId="0" borderId="0" applyNumberFormat="0" applyFill="0" applyBorder="0" applyAlignment="0" applyProtection="0">
      <alignment vertical="top"/>
      <protection locked="0"/>
    </xf>
    <xf numFmtId="165" fontId="3" fillId="0" borderId="0" applyNumberFormat="0" applyFill="0" applyBorder="0" applyAlignment="0" applyProtection="0"/>
    <xf numFmtId="165" fontId="54" fillId="0" borderId="0"/>
    <xf numFmtId="165" fontId="3" fillId="0" borderId="0" applyNumberFormat="0" applyFill="0" applyBorder="0" applyAlignment="0" applyProtection="0"/>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54" fillId="0" borderId="0"/>
    <xf numFmtId="165" fontId="4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5" fillId="0" borderId="0" applyNumberFormat="0" applyFill="0" applyBorder="0" applyAlignment="0" applyProtection="0"/>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4" fillId="0" borderId="0"/>
    <xf numFmtId="165" fontId="54" fillId="0" borderId="0"/>
    <xf numFmtId="165" fontId="54" fillId="0" borderId="0"/>
    <xf numFmtId="165" fontId="54" fillId="0" borderId="0"/>
    <xf numFmtId="165" fontId="34" fillId="9" borderId="10" applyNumberFormat="0" applyAlignment="0" applyProtection="0"/>
    <xf numFmtId="165" fontId="34" fillId="34" borderId="10" applyNumberFormat="0" applyAlignment="0" applyProtection="0"/>
    <xf numFmtId="165" fontId="37" fillId="0" borderId="12" applyNumberFormat="0" applyFill="0" applyAlignment="0" applyProtection="0"/>
    <xf numFmtId="165" fontId="56" fillId="0" borderId="17" applyNumberFormat="0" applyFill="0" applyAlignment="0" applyProtection="0"/>
    <xf numFmtId="165" fontId="39" fillId="8" borderId="0" applyNumberFormat="0" applyBorder="0" applyAlignment="0" applyProtection="0"/>
    <xf numFmtId="165" fontId="57" fillId="8" borderId="0" applyNumberFormat="0" applyBorder="0" applyAlignment="0" applyProtection="0"/>
    <xf numFmtId="165" fontId="1" fillId="0" borderId="0"/>
    <xf numFmtId="165" fontId="1" fillId="0" borderId="0"/>
    <xf numFmtId="165" fontId="1" fillId="0" borderId="0"/>
    <xf numFmtId="165" fontId="1" fillId="0" borderId="0"/>
    <xf numFmtId="165" fontId="8" fillId="0" borderId="0"/>
    <xf numFmtId="165" fontId="8" fillId="0" borderId="0"/>
    <xf numFmtId="165" fontId="9" fillId="0" borderId="0"/>
    <xf numFmtId="165" fontId="9" fillId="0" borderId="0"/>
    <xf numFmtId="165" fontId="8" fillId="0" borderId="0"/>
    <xf numFmtId="165" fontId="10" fillId="0" borderId="0"/>
    <xf numFmtId="165" fontId="9" fillId="0" borderId="0"/>
    <xf numFmtId="165" fontId="8" fillId="0" borderId="0"/>
    <xf numFmtId="165" fontId="8" fillId="0" borderId="0"/>
    <xf numFmtId="165" fontId="8" fillId="0" borderId="0"/>
    <xf numFmtId="165" fontId="9" fillId="0" borderId="0"/>
    <xf numFmtId="165" fontId="9" fillId="0" borderId="0"/>
    <xf numFmtId="165" fontId="8" fillId="0" borderId="0"/>
    <xf numFmtId="165" fontId="9" fillId="0" borderId="0"/>
    <xf numFmtId="165" fontId="43" fillId="0" borderId="0"/>
    <xf numFmtId="165" fontId="9" fillId="0" borderId="0"/>
    <xf numFmtId="165" fontId="10"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8" fillId="0" borderId="0"/>
    <xf numFmtId="165" fontId="9" fillId="0" borderId="0"/>
    <xf numFmtId="165" fontId="1" fillId="0" borderId="0"/>
    <xf numFmtId="165" fontId="1" fillId="0" borderId="0"/>
    <xf numFmtId="165" fontId="1" fillId="0" borderId="0"/>
    <xf numFmtId="165" fontId="9" fillId="0" borderId="0"/>
    <xf numFmtId="165" fontId="9"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8" fillId="0" borderId="0"/>
    <xf numFmtId="165" fontId="58" fillId="0" borderId="0"/>
    <xf numFmtId="165" fontId="9" fillId="0" borderId="0"/>
    <xf numFmtId="165" fontId="14" fillId="0" borderId="0"/>
    <xf numFmtId="165" fontId="9" fillId="0" borderId="0"/>
    <xf numFmtId="165" fontId="58" fillId="0" borderId="0"/>
    <xf numFmtId="165" fontId="58" fillId="0" borderId="0"/>
    <xf numFmtId="165" fontId="58" fillId="0" borderId="0"/>
    <xf numFmtId="165" fontId="58" fillId="0" borderId="0"/>
    <xf numFmtId="165" fontId="58" fillId="0" borderId="0"/>
    <xf numFmtId="165" fontId="10" fillId="0" borderId="0"/>
    <xf numFmtId="165" fontId="10"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9" fillId="0" borderId="0"/>
    <xf numFmtId="165" fontId="8" fillId="0" borderId="0"/>
    <xf numFmtId="165" fontId="10" fillId="0" borderId="0"/>
    <xf numFmtId="165" fontId="10" fillId="0" borderId="0"/>
    <xf numFmtId="165" fontId="10" fillId="0" borderId="0"/>
    <xf numFmtId="165" fontId="9" fillId="0" borderId="0"/>
    <xf numFmtId="165" fontId="58" fillId="0" borderId="0"/>
    <xf numFmtId="165" fontId="9" fillId="0" borderId="0"/>
    <xf numFmtId="165" fontId="10" fillId="0" borderId="0"/>
    <xf numFmtId="165" fontId="10" fillId="0" borderId="0"/>
    <xf numFmtId="165" fontId="9"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5" fillId="0" borderId="0"/>
    <xf numFmtId="165" fontId="9" fillId="0" borderId="0"/>
    <xf numFmtId="165" fontId="8" fillId="0" borderId="0"/>
    <xf numFmtId="165" fontId="8"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8" fillId="0" borderId="0"/>
    <xf numFmtId="165" fontId="9" fillId="0" borderId="0"/>
    <xf numFmtId="165" fontId="9" fillId="0" borderId="0"/>
    <xf numFmtId="165" fontId="10" fillId="0" borderId="0"/>
    <xf numFmtId="165" fontId="10" fillId="0" borderId="0"/>
    <xf numFmtId="165" fontId="10" fillId="0" borderId="0"/>
    <xf numFmtId="165" fontId="9" fillId="0" borderId="0"/>
    <xf numFmtId="165" fontId="10" fillId="0" borderId="0"/>
    <xf numFmtId="165" fontId="10" fillId="0" borderId="0"/>
    <xf numFmtId="165" fontId="8" fillId="0" borderId="0"/>
    <xf numFmtId="165" fontId="58" fillId="0" borderId="0"/>
    <xf numFmtId="165" fontId="10" fillId="0" borderId="0"/>
    <xf numFmtId="165" fontId="9" fillId="0" borderId="0"/>
    <xf numFmtId="165" fontId="10" fillId="0" borderId="0"/>
    <xf numFmtId="165" fontId="9" fillId="0" borderId="0"/>
    <xf numFmtId="165" fontId="10" fillId="0" borderId="0"/>
    <xf numFmtId="165" fontId="1" fillId="0" borderId="0"/>
    <xf numFmtId="165" fontId="10" fillId="0" borderId="0"/>
    <xf numFmtId="165" fontId="1" fillId="0" borderId="0"/>
    <xf numFmtId="165" fontId="10" fillId="0" borderId="0"/>
    <xf numFmtId="165" fontId="1" fillId="0" borderId="0"/>
    <xf numFmtId="165" fontId="9" fillId="0" borderId="0"/>
    <xf numFmtId="165" fontId="1" fillId="0" borderId="0"/>
    <xf numFmtId="165" fontId="10" fillId="0" borderId="0"/>
    <xf numFmtId="165" fontId="1" fillId="0" borderId="0"/>
    <xf numFmtId="165" fontId="1" fillId="0" borderId="0"/>
    <xf numFmtId="165" fontId="1" fillId="0" borderId="0"/>
    <xf numFmtId="165" fontId="10" fillId="0" borderId="0"/>
    <xf numFmtId="165" fontId="10" fillId="0" borderId="0"/>
    <xf numFmtId="165" fontId="1" fillId="0" borderId="0"/>
    <xf numFmtId="165" fontId="10" fillId="0" borderId="0"/>
    <xf numFmtId="165" fontId="1" fillId="0" borderId="0"/>
    <xf numFmtId="165" fontId="10" fillId="0" borderId="0"/>
    <xf numFmtId="165" fontId="8" fillId="0" borderId="0"/>
    <xf numFmtId="165" fontId="9" fillId="0" borderId="0"/>
    <xf numFmtId="165" fontId="10" fillId="0" borderId="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35" fillId="10" borderId="11" applyNumberFormat="0" applyAlignment="0" applyProtection="0"/>
    <xf numFmtId="165" fontId="35" fillId="44"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165" fontId="59" fillId="0" borderId="0"/>
    <xf numFmtId="165" fontId="59" fillId="0" borderId="0"/>
    <xf numFmtId="165" fontId="60" fillId="0" borderId="0">
      <alignment horizontal="left"/>
    </xf>
    <xf numFmtId="165" fontId="60" fillId="0" borderId="0">
      <alignment horizontal="left"/>
    </xf>
    <xf numFmtId="165" fontId="60" fillId="0" borderId="0">
      <alignment horizontal="left"/>
    </xf>
    <xf numFmtId="165" fontId="60" fillId="0" borderId="0">
      <alignment horizontal="left"/>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10"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18"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26" fillId="0" borderId="0">
      <alignment horizontal="left" vertical="center" wrapText="1"/>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0" fillId="0" borderId="0">
      <alignment horizontal="left"/>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38" fillId="0" borderId="0" applyNumberFormat="0" applyFill="0" applyBorder="0" applyAlignment="0" applyProtection="0"/>
    <xf numFmtId="165" fontId="62" fillId="0" borderId="0" applyNumberFormat="0" applyFill="0" applyBorder="0" applyAlignment="0" applyProtection="0"/>
    <xf numFmtId="165" fontId="2" fillId="0" borderId="13" applyNumberFormat="0" applyFill="0" applyAlignment="0" applyProtection="0"/>
    <xf numFmtId="165" fontId="2" fillId="0" borderId="18" applyNumberFormat="0" applyFill="0" applyAlignment="0" applyProtection="0"/>
    <xf numFmtId="0" fontId="1" fillId="0" borderId="0"/>
    <xf numFmtId="0" fontId="30" fillId="0" borderId="8" applyNumberFormat="0" applyFill="0" applyAlignment="0" applyProtection="0"/>
    <xf numFmtId="0" fontId="33" fillId="7" borderId="0" applyNumberFormat="0" applyBorder="0" applyAlignment="0" applyProtection="0"/>
    <xf numFmtId="0" fontId="1" fillId="0" borderId="0"/>
    <xf numFmtId="0" fontId="1" fillId="0" borderId="0"/>
    <xf numFmtId="0" fontId="64" fillId="0" borderId="0">
      <alignment vertical="top"/>
    </xf>
    <xf numFmtId="0" fontId="64" fillId="0" borderId="0">
      <alignment vertical="top"/>
    </xf>
    <xf numFmtId="0" fontId="64" fillId="0" borderId="0">
      <alignment vertical="top"/>
    </xf>
    <xf numFmtId="0" fontId="65" fillId="0" borderId="0"/>
    <xf numFmtId="0" fontId="10" fillId="0" borderId="0"/>
    <xf numFmtId="0" fontId="8" fillId="0" borderId="0"/>
    <xf numFmtId="0" fontId="10" fillId="0" borderId="0"/>
    <xf numFmtId="43" fontId="10" fillId="0" borderId="0" applyFont="0" applyFill="0" applyBorder="0" applyAlignment="0" applyProtection="0"/>
    <xf numFmtId="0" fontId="1" fillId="0" borderId="0"/>
    <xf numFmtId="0" fontId="66" fillId="34" borderId="0" applyNumberFormat="0" applyBorder="0" applyAlignment="0" applyProtection="0"/>
    <xf numFmtId="0" fontId="66" fillId="40" borderId="0" applyNumberFormat="0" applyBorder="0" applyAlignment="0" applyProtection="0"/>
    <xf numFmtId="0" fontId="63" fillId="45" borderId="19" applyNumberFormat="0" applyAlignment="0" applyProtection="0"/>
    <xf numFmtId="0" fontId="67" fillId="0" borderId="0" applyNumberFormat="0" applyFill="0" applyBorder="0" applyAlignment="0" applyProtection="0"/>
    <xf numFmtId="0" fontId="41"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8"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9" fillId="0" borderId="0"/>
    <xf numFmtId="0" fontId="1" fillId="0" borderId="0"/>
    <xf numFmtId="0" fontId="1" fillId="0" borderId="0"/>
    <xf numFmtId="0" fontId="1" fillId="0" borderId="0"/>
    <xf numFmtId="0" fontId="8" fillId="0" borderId="0"/>
    <xf numFmtId="0" fontId="10" fillId="0" borderId="0"/>
    <xf numFmtId="0" fontId="10" fillId="0" borderId="0"/>
    <xf numFmtId="0" fontId="43" fillId="0" borderId="0"/>
    <xf numFmtId="0" fontId="8" fillId="0" borderId="0"/>
    <xf numFmtId="0" fontId="8" fillId="0" borderId="0"/>
    <xf numFmtId="0" fontId="8" fillId="0" borderId="0"/>
    <xf numFmtId="0" fontId="1" fillId="0" borderId="0"/>
    <xf numFmtId="0" fontId="10" fillId="0" borderId="0"/>
    <xf numFmtId="0" fontId="1" fillId="0" borderId="0"/>
    <xf numFmtId="0" fontId="10" fillId="0" borderId="0"/>
    <xf numFmtId="0" fontId="8" fillId="0" borderId="0"/>
    <xf numFmtId="0" fontId="8" fillId="0" borderId="0"/>
    <xf numFmtId="0" fontId="1" fillId="0" borderId="0"/>
    <xf numFmtId="0" fontId="10" fillId="0" borderId="0"/>
    <xf numFmtId="0" fontId="10" fillId="0" borderId="0"/>
    <xf numFmtId="0" fontId="70" fillId="0" borderId="0" applyNumberFormat="0" applyFill="0" applyBorder="0" applyAlignment="0" applyProtection="0"/>
    <xf numFmtId="0" fontId="1" fillId="0" borderId="0"/>
    <xf numFmtId="0" fontId="71" fillId="0" borderId="0" applyNumberFormat="0" applyFill="0" applyBorder="0" applyAlignment="0" applyProtection="0"/>
    <xf numFmtId="0" fontId="72" fillId="0" borderId="0"/>
    <xf numFmtId="0" fontId="20" fillId="32" borderId="10" applyAlignment="0" applyProtection="0"/>
    <xf numFmtId="0" fontId="44" fillId="0" borderId="0" applyFill="0" applyBorder="0" applyAlignment="0" applyProtection="0"/>
    <xf numFmtId="9" fontId="72" fillId="0" borderId="0" applyFont="0" applyFill="0" applyBorder="0" applyAlignment="0" applyProtection="0"/>
    <xf numFmtId="165" fontId="1" fillId="0" borderId="0"/>
    <xf numFmtId="165" fontId="1" fillId="0" borderId="0"/>
    <xf numFmtId="165" fontId="1" fillId="0" borderId="0"/>
    <xf numFmtId="165" fontId="1" fillId="0" borderId="0"/>
    <xf numFmtId="0" fontId="10" fillId="0" borderId="0"/>
    <xf numFmtId="0" fontId="53" fillId="0" borderId="0" applyNumberFormat="0" applyFill="0" applyBorder="0" applyAlignment="0" applyProtection="0">
      <alignment vertical="top"/>
      <protection locked="0"/>
    </xf>
    <xf numFmtId="0" fontId="1" fillId="0" borderId="0"/>
    <xf numFmtId="0" fontId="8" fillId="0" borderId="0"/>
    <xf numFmtId="0" fontId="74" fillId="0" borderId="0"/>
    <xf numFmtId="0" fontId="1" fillId="0" borderId="0"/>
    <xf numFmtId="0" fontId="8" fillId="0" borderId="0"/>
    <xf numFmtId="9" fontId="8" fillId="0" borderId="0" applyFont="0" applyFill="0" applyBorder="0" applyAlignment="0" applyProtection="0"/>
    <xf numFmtId="0" fontId="8" fillId="0" borderId="0"/>
    <xf numFmtId="0" fontId="8" fillId="0" borderId="0"/>
    <xf numFmtId="0" fontId="73" fillId="47" borderId="0">
      <alignment vertical="center"/>
      <protection locked="0"/>
    </xf>
    <xf numFmtId="0" fontId="8" fillId="47" borderId="20">
      <alignment horizontal="center" vertical="center"/>
      <protection locked="0"/>
    </xf>
    <xf numFmtId="0" fontId="8" fillId="47" borderId="2">
      <alignment vertical="center"/>
      <protection locked="0"/>
    </xf>
    <xf numFmtId="0" fontId="8" fillId="46" borderId="0">
      <protection locked="0"/>
    </xf>
    <xf numFmtId="0" fontId="8" fillId="0" borderId="0"/>
    <xf numFmtId="0" fontId="8" fillId="0" borderId="0">
      <protection locked="0"/>
    </xf>
    <xf numFmtId="0" fontId="73" fillId="0" borderId="0">
      <protection locked="0"/>
    </xf>
    <xf numFmtId="43" fontId="1"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cellStyleXfs>
  <cellXfs count="384">
    <xf numFmtId="0" fontId="0" fillId="0" borderId="0" xfId="0"/>
    <xf numFmtId="0" fontId="4" fillId="0" borderId="0" xfId="0" applyFont="1"/>
    <xf numFmtId="0" fontId="3" fillId="0" borderId="0" xfId="1"/>
    <xf numFmtId="0" fontId="6" fillId="0" borderId="0" xfId="0" applyFont="1"/>
    <xf numFmtId="2" fontId="0" fillId="4" borderId="0" xfId="0" applyNumberFormat="1" applyFill="1" applyAlignment="1" applyProtection="1">
      <alignment horizontal="center"/>
      <protection locked="0"/>
    </xf>
    <xf numFmtId="1" fontId="17" fillId="4" borderId="0" xfId="0" applyNumberFormat="1" applyFont="1" applyFill="1" applyProtection="1">
      <protection locked="0"/>
    </xf>
    <xf numFmtId="0" fontId="17" fillId="4" borderId="0" xfId="0" applyFont="1" applyFill="1"/>
    <xf numFmtId="0" fontId="14" fillId="0" borderId="0" xfId="0" applyFont="1"/>
    <xf numFmtId="0" fontId="19" fillId="0" borderId="0" xfId="0" applyFont="1"/>
    <xf numFmtId="167" fontId="16" fillId="0" borderId="0" xfId="3" applyNumberFormat="1" applyFont="1" applyFill="1" applyBorder="1" applyAlignment="1" applyProtection="1">
      <alignment horizontal="center"/>
      <protection locked="0"/>
    </xf>
    <xf numFmtId="2" fontId="21" fillId="0" borderId="4" xfId="3" applyNumberFormat="1" applyFont="1" applyFill="1" applyBorder="1" applyAlignment="1" applyProtection="1">
      <alignment horizontal="center" wrapText="1"/>
      <protection locked="0"/>
    </xf>
    <xf numFmtId="0" fontId="0" fillId="0" borderId="4" xfId="0" applyBorder="1"/>
    <xf numFmtId="0" fontId="14" fillId="0" borderId="4" xfId="0" applyFont="1" applyBorder="1"/>
    <xf numFmtId="0" fontId="16" fillId="0" borderId="0" xfId="0" applyFont="1"/>
    <xf numFmtId="166" fontId="16" fillId="0" borderId="4" xfId="0" applyNumberFormat="1" applyFont="1" applyBorder="1"/>
    <xf numFmtId="2" fontId="21" fillId="0" borderId="4" xfId="3" applyNumberFormat="1" applyFont="1" applyFill="1" applyBorder="1" applyAlignment="1" applyProtection="1">
      <alignment horizontal="left" wrapText="1"/>
      <protection locked="0"/>
    </xf>
    <xf numFmtId="0" fontId="17" fillId="0" borderId="0" xfId="0" applyFont="1"/>
    <xf numFmtId="0" fontId="10" fillId="5" borderId="0" xfId="5" applyFont="1" applyFill="1"/>
    <xf numFmtId="0" fontId="12" fillId="0" borderId="0" xfId="0" applyFont="1"/>
    <xf numFmtId="0" fontId="12" fillId="0" borderId="4" xfId="0" applyFont="1" applyBorder="1"/>
    <xf numFmtId="0" fontId="12" fillId="0" borderId="4" xfId="0" applyFont="1" applyBorder="1" applyAlignment="1">
      <alignment horizontal="left" wrapText="1"/>
    </xf>
    <xf numFmtId="0" fontId="12" fillId="0" borderId="4" xfId="0" applyFont="1" applyBorder="1" applyAlignment="1">
      <alignment horizontal="left"/>
    </xf>
    <xf numFmtId="167" fontId="16" fillId="0" borderId="0" xfId="3" applyNumberFormat="1" applyFont="1"/>
    <xf numFmtId="167" fontId="16" fillId="0" borderId="0" xfId="0" applyNumberFormat="1" applyFont="1"/>
    <xf numFmtId="166" fontId="16" fillId="0" borderId="0" xfId="0" applyNumberFormat="1" applyFont="1"/>
    <xf numFmtId="167" fontId="16" fillId="0" borderId="4" xfId="3" applyNumberFormat="1" applyFont="1" applyBorder="1"/>
    <xf numFmtId="167" fontId="16" fillId="0" borderId="4" xfId="0" applyNumberFormat="1" applyFont="1" applyBorder="1"/>
    <xf numFmtId="0" fontId="12" fillId="0" borderId="2" xfId="0" applyFont="1" applyBorder="1"/>
    <xf numFmtId="2" fontId="21" fillId="0" borderId="2" xfId="3" applyNumberFormat="1" applyFont="1" applyFill="1" applyBorder="1" applyAlignment="1" applyProtection="1">
      <alignment horizontal="left" wrapText="1"/>
      <protection locked="0"/>
    </xf>
    <xf numFmtId="0" fontId="12" fillId="0" borderId="2" xfId="0" applyFont="1" applyBorder="1" applyAlignment="1">
      <alignment horizontal="left" wrapText="1"/>
    </xf>
    <xf numFmtId="0" fontId="12" fillId="0" borderId="0" xfId="0" applyFont="1" applyAlignment="1">
      <alignment horizontal="left"/>
    </xf>
    <xf numFmtId="167" fontId="16" fillId="0" borderId="0" xfId="3" applyNumberFormat="1" applyFont="1" applyBorder="1" applyAlignment="1">
      <alignment horizontal="right"/>
    </xf>
    <xf numFmtId="167" fontId="16" fillId="0" borderId="4" xfId="3" applyNumberFormat="1" applyFont="1" applyBorder="1" applyAlignment="1">
      <alignment horizontal="right"/>
    </xf>
    <xf numFmtId="3" fontId="16" fillId="0" borderId="0" xfId="0" applyNumberFormat="1" applyFont="1" applyAlignment="1">
      <alignment horizontal="right"/>
    </xf>
    <xf numFmtId="0" fontId="12" fillId="0" borderId="3" xfId="0" applyFont="1" applyBorder="1" applyAlignment="1">
      <alignment horizontal="left"/>
    </xf>
    <xf numFmtId="0" fontId="21" fillId="0" borderId="4"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Alignment="1">
      <alignment horizontal="left" vertical="center"/>
    </xf>
    <xf numFmtId="0" fontId="18" fillId="0" borderId="0" xfId="0" applyFont="1" applyAlignment="1">
      <alignment horizontal="center" vertical="center"/>
    </xf>
    <xf numFmtId="166" fontId="21" fillId="0" borderId="4" xfId="0" applyNumberFormat="1" applyFont="1" applyBorder="1" applyAlignment="1" applyProtection="1">
      <alignment horizontal="left" vertical="top" wrapText="1"/>
      <protection locked="0"/>
    </xf>
    <xf numFmtId="2" fontId="21" fillId="0" borderId="4" xfId="0" applyNumberFormat="1" applyFont="1" applyBorder="1" applyAlignment="1" applyProtection="1">
      <alignment horizontal="center" vertical="center" wrapText="1"/>
      <protection locked="0"/>
    </xf>
    <xf numFmtId="1" fontId="21" fillId="0" borderId="0" xfId="0" applyNumberFormat="1" applyFont="1" applyAlignment="1" applyProtection="1">
      <alignment horizontal="left" vertical="center" wrapText="1"/>
      <protection locked="0"/>
    </xf>
    <xf numFmtId="166" fontId="10" fillId="4" borderId="0" xfId="6" applyNumberFormat="1" applyFont="1" applyFill="1" applyBorder="1" applyAlignment="1" applyProtection="1">
      <alignment vertical="top"/>
      <protection locked="0"/>
    </xf>
    <xf numFmtId="0" fontId="23" fillId="4" borderId="0" xfId="0" applyFont="1" applyFill="1"/>
    <xf numFmtId="1" fontId="21" fillId="0" borderId="0" xfId="0" applyNumberFormat="1" applyFont="1" applyAlignment="1" applyProtection="1">
      <alignment horizontal="left" wrapText="1"/>
      <protection locked="0"/>
    </xf>
    <xf numFmtId="0" fontId="12" fillId="0" borderId="0" xfId="0" applyFont="1" applyAlignment="1">
      <alignment wrapText="1"/>
    </xf>
    <xf numFmtId="0" fontId="15" fillId="0" borderId="0" xfId="0" applyFont="1"/>
    <xf numFmtId="0" fontId="12" fillId="0" borderId="4" xfId="0" applyFont="1" applyBorder="1" applyAlignment="1">
      <alignment horizontal="center"/>
    </xf>
    <xf numFmtId="0" fontId="18" fillId="0" borderId="0" xfId="0" applyFont="1" applyAlignment="1">
      <alignment horizontal="right" vertical="center"/>
    </xf>
    <xf numFmtId="0" fontId="16" fillId="0" borderId="0" xfId="0" applyFont="1" applyAlignment="1">
      <alignment horizontal="right"/>
    </xf>
    <xf numFmtId="0" fontId="15" fillId="0" borderId="3" xfId="0" applyFont="1" applyBorder="1"/>
    <xf numFmtId="167" fontId="16" fillId="0" borderId="0" xfId="3" applyNumberFormat="1" applyFont="1" applyBorder="1"/>
    <xf numFmtId="166" fontId="16" fillId="0" borderId="0" xfId="3" applyNumberFormat="1" applyFont="1" applyBorder="1"/>
    <xf numFmtId="1" fontId="21" fillId="0" borderId="4" xfId="0" applyNumberFormat="1" applyFont="1" applyBorder="1" applyAlignment="1" applyProtection="1">
      <alignment horizontal="left"/>
      <protection locked="0"/>
    </xf>
    <xf numFmtId="1" fontId="21" fillId="0" borderId="0" xfId="0" applyNumberFormat="1" applyFont="1" applyAlignment="1" applyProtection="1">
      <alignment horizontal="left"/>
      <protection locked="0"/>
    </xf>
    <xf numFmtId="168" fontId="16" fillId="0" borderId="0" xfId="0" applyNumberFormat="1" applyFont="1" applyAlignment="1">
      <alignment horizontal="right"/>
    </xf>
    <xf numFmtId="168" fontId="16" fillId="0" borderId="4" xfId="0" applyNumberFormat="1" applyFont="1" applyBorder="1" applyAlignment="1">
      <alignment horizontal="right"/>
    </xf>
    <xf numFmtId="0" fontId="26" fillId="0" borderId="0" xfId="0" applyFont="1" applyAlignment="1">
      <alignment horizontal="center"/>
    </xf>
    <xf numFmtId="167" fontId="16" fillId="0" borderId="3" xfId="3" applyNumberFormat="1" applyFont="1" applyBorder="1" applyAlignment="1">
      <alignment horizontal="right"/>
    </xf>
    <xf numFmtId="167" fontId="0" fillId="0" borderId="0" xfId="3" applyNumberFormat="1" applyFont="1"/>
    <xf numFmtId="0" fontId="12" fillId="0" borderId="0" xfId="0" applyFont="1" applyAlignment="1">
      <alignment horizontal="center"/>
    </xf>
    <xf numFmtId="169" fontId="18" fillId="0" borderId="0" xfId="12" applyNumberFormat="1" applyFont="1" applyFill="1" applyBorder="1" applyAlignment="1" applyProtection="1">
      <alignment horizontal="left" vertical="center"/>
      <protection locked="0"/>
    </xf>
    <xf numFmtId="169" fontId="18" fillId="0" borderId="4" xfId="12" applyNumberFormat="1" applyFont="1" applyFill="1" applyBorder="1" applyAlignment="1" applyProtection="1">
      <alignment horizontal="left" vertical="center"/>
      <protection locked="0"/>
    </xf>
    <xf numFmtId="0" fontId="10" fillId="4" borderId="0" xfId="11" applyFont="1" applyFill="1" applyAlignment="1">
      <alignment horizontal="justify" vertical="top" wrapText="1"/>
    </xf>
    <xf numFmtId="0" fontId="23" fillId="0" borderId="0" xfId="0" applyFont="1"/>
    <xf numFmtId="0" fontId="28" fillId="0" borderId="4" xfId="0" applyFont="1" applyBorder="1"/>
    <xf numFmtId="2" fontId="21" fillId="0" borderId="6" xfId="3" applyNumberFormat="1" applyFont="1" applyFill="1" applyBorder="1" applyAlignment="1" applyProtection="1">
      <alignment horizontal="left" wrapText="1"/>
      <protection locked="0"/>
    </xf>
    <xf numFmtId="0" fontId="0" fillId="0" borderId="6" xfId="0" applyBorder="1"/>
    <xf numFmtId="165" fontId="8" fillId="0" borderId="6" xfId="7" applyFont="1" applyBorder="1"/>
    <xf numFmtId="0" fontId="26" fillId="0" borderId="6" xfId="0" applyFont="1" applyBorder="1" applyAlignment="1">
      <alignment horizontal="center"/>
    </xf>
    <xf numFmtId="167" fontId="18" fillId="0" borderId="0" xfId="3" applyNumberFormat="1" applyFont="1" applyFill="1" applyBorder="1"/>
    <xf numFmtId="0" fontId="75" fillId="0" borderId="4" xfId="0" applyFont="1" applyBorder="1"/>
    <xf numFmtId="0" fontId="75" fillId="0" borderId="0" xfId="0" applyFont="1"/>
    <xf numFmtId="0" fontId="75" fillId="0" borderId="6" xfId="0" applyFont="1" applyBorder="1"/>
    <xf numFmtId="0" fontId="73" fillId="0" borderId="0" xfId="0" applyFont="1"/>
    <xf numFmtId="165" fontId="73" fillId="0" borderId="6" xfId="7" applyFont="1" applyBorder="1"/>
    <xf numFmtId="1" fontId="73" fillId="0" borderId="0" xfId="0" applyNumberFormat="1" applyFont="1" applyAlignment="1" applyProtection="1">
      <alignment horizontal="left" wrapText="1"/>
      <protection locked="0"/>
    </xf>
    <xf numFmtId="0" fontId="12" fillId="0" borderId="5" xfId="0" applyFont="1" applyBorder="1" applyAlignment="1">
      <alignment wrapText="1"/>
    </xf>
    <xf numFmtId="0" fontId="76" fillId="4" borderId="0" xfId="0" applyFont="1" applyFill="1" applyAlignment="1">
      <alignment horizontal="left" vertical="center" wrapText="1"/>
    </xf>
    <xf numFmtId="3" fontId="77" fillId="4" borderId="0" xfId="0" applyNumberFormat="1" applyFont="1" applyFill="1" applyAlignment="1">
      <alignment horizontal="right" vertical="center"/>
    </xf>
    <xf numFmtId="167" fontId="16" fillId="0" borderId="0" xfId="3" applyNumberFormat="1" applyFont="1" applyFill="1" applyBorder="1"/>
    <xf numFmtId="167" fontId="0" fillId="0" borderId="0" xfId="3" applyNumberFormat="1" applyFont="1" applyFill="1"/>
    <xf numFmtId="0" fontId="21" fillId="0" borderId="4" xfId="0" applyFont="1" applyBorder="1" applyAlignment="1">
      <alignment horizontal="center" vertical="center" wrapText="1"/>
    </xf>
    <xf numFmtId="0" fontId="78" fillId="0" borderId="0" xfId="0" applyFont="1" applyAlignment="1">
      <alignment horizontal="left" vertical="center"/>
    </xf>
    <xf numFmtId="0" fontId="79" fillId="0" borderId="0" xfId="0" applyFont="1"/>
    <xf numFmtId="0" fontId="80" fillId="0" borderId="0" xfId="0" applyFont="1" applyAlignment="1">
      <alignment horizontal="left"/>
    </xf>
    <xf numFmtId="0" fontId="24" fillId="0" borderId="0" xfId="1" applyFont="1" applyFill="1"/>
    <xf numFmtId="0" fontId="24" fillId="0" borderId="0" xfId="1" applyFont="1" applyAlignment="1">
      <alignment horizontal="left" indent="2"/>
    </xf>
    <xf numFmtId="0" fontId="24" fillId="0" borderId="0" xfId="1" quotePrefix="1" applyFont="1" applyAlignment="1">
      <alignment horizontal="left" indent="2"/>
    </xf>
    <xf numFmtId="0" fontId="24" fillId="0" borderId="0" xfId="1" quotePrefix="1" applyFont="1" applyFill="1"/>
    <xf numFmtId="0" fontId="24" fillId="0" borderId="0" xfId="1" applyFont="1"/>
    <xf numFmtId="0" fontId="10" fillId="4" borderId="0" xfId="11" applyFont="1" applyFill="1" applyAlignment="1">
      <alignment vertical="center"/>
    </xf>
    <xf numFmtId="0" fontId="16" fillId="0" borderId="0" xfId="0" applyFont="1" applyAlignment="1">
      <alignment horizontal="left"/>
    </xf>
    <xf numFmtId="0" fontId="82" fillId="0" borderId="0" xfId="0" applyFont="1" applyAlignment="1">
      <alignment vertical="center"/>
    </xf>
    <xf numFmtId="0" fontId="81" fillId="0" borderId="0" xfId="0" applyFont="1" applyAlignment="1">
      <alignment vertical="center"/>
    </xf>
    <xf numFmtId="0" fontId="83" fillId="0" borderId="0" xfId="0" applyFont="1" applyAlignment="1">
      <alignment vertical="center"/>
    </xf>
    <xf numFmtId="0" fontId="81" fillId="0" borderId="0" xfId="0" applyFont="1" applyAlignment="1">
      <alignment horizontal="left" vertical="center"/>
    </xf>
    <xf numFmtId="0" fontId="21" fillId="0" borderId="4" xfId="0" applyFont="1" applyBorder="1" applyAlignment="1">
      <alignment horizontal="left" vertical="center" wrapText="1"/>
    </xf>
    <xf numFmtId="167" fontId="18" fillId="0" borderId="0" xfId="3" applyNumberFormat="1" applyFont="1" applyFill="1" applyBorder="1" applyAlignment="1">
      <alignment horizontal="center" wrapText="1"/>
    </xf>
    <xf numFmtId="0" fontId="2" fillId="0" borderId="0" xfId="0" applyFont="1"/>
    <xf numFmtId="0" fontId="85" fillId="0" borderId="0" xfId="0" applyFont="1" applyAlignment="1">
      <alignment vertical="center"/>
    </xf>
    <xf numFmtId="1" fontId="16" fillId="0" borderId="0" xfId="3" applyNumberFormat="1" applyFont="1" applyBorder="1"/>
    <xf numFmtId="0" fontId="84" fillId="0" borderId="0" xfId="0" applyFont="1"/>
    <xf numFmtId="167" fontId="16" fillId="0" borderId="3" xfId="0" applyNumberFormat="1" applyFont="1" applyBorder="1"/>
    <xf numFmtId="166" fontId="16" fillId="0" borderId="3" xfId="0" applyNumberFormat="1" applyFont="1" applyBorder="1"/>
    <xf numFmtId="167" fontId="18" fillId="0" borderId="0" xfId="3" applyNumberFormat="1" applyFont="1"/>
    <xf numFmtId="0" fontId="13" fillId="0" borderId="0" xfId="0" applyFont="1" applyAlignment="1">
      <alignment horizontal="right" vertical="center"/>
    </xf>
    <xf numFmtId="0" fontId="18" fillId="0" borderId="0" xfId="0" applyFont="1" applyAlignment="1">
      <alignment horizontal="left"/>
    </xf>
    <xf numFmtId="0" fontId="18" fillId="0" borderId="0" xfId="0" applyFont="1" applyAlignment="1">
      <alignment horizontal="right"/>
    </xf>
    <xf numFmtId="0" fontId="12" fillId="0" borderId="0" xfId="0" applyFont="1" applyAlignment="1">
      <alignment horizontal="left" vertical="center"/>
    </xf>
    <xf numFmtId="169" fontId="13" fillId="0" borderId="0" xfId="12" applyNumberFormat="1" applyFont="1" applyFill="1" applyAlignment="1">
      <alignment horizontal="right" vertical="center"/>
    </xf>
    <xf numFmtId="167" fontId="13" fillId="0" borderId="0" xfId="3" applyNumberFormat="1" applyFont="1" applyFill="1" applyAlignment="1">
      <alignment horizontal="right" vertical="center"/>
    </xf>
    <xf numFmtId="167" fontId="18" fillId="0" borderId="0" xfId="3" applyNumberFormat="1" applyFont="1" applyFill="1" applyAlignment="1">
      <alignment horizontal="right" vertical="center"/>
    </xf>
    <xf numFmtId="2" fontId="13" fillId="0" borderId="0" xfId="0" applyNumberFormat="1" applyFont="1" applyAlignment="1">
      <alignment horizontal="right" vertical="center"/>
    </xf>
    <xf numFmtId="169" fontId="13" fillId="0" borderId="0" xfId="12" applyNumberFormat="1" applyFont="1" applyFill="1" applyBorder="1" applyAlignment="1">
      <alignment horizontal="right" vertical="center"/>
    </xf>
    <xf numFmtId="167" fontId="13" fillId="0" borderId="0" xfId="3" applyNumberFormat="1" applyFont="1" applyFill="1" applyBorder="1" applyAlignment="1">
      <alignment horizontal="right" vertical="center"/>
    </xf>
    <xf numFmtId="167" fontId="18" fillId="0" borderId="0" xfId="3" applyNumberFormat="1" applyFont="1" applyFill="1" applyBorder="1" applyAlignment="1">
      <alignment horizontal="right" vertical="center"/>
    </xf>
    <xf numFmtId="167" fontId="0" fillId="0" borderId="0" xfId="0" applyNumberFormat="1"/>
    <xf numFmtId="170" fontId="18" fillId="0" borderId="0" xfId="12" applyNumberFormat="1" applyFont="1" applyFill="1" applyProtection="1">
      <protection locked="0"/>
    </xf>
    <xf numFmtId="3" fontId="0" fillId="0" borderId="0" xfId="0" applyNumberFormat="1"/>
    <xf numFmtId="170" fontId="18" fillId="0" borderId="0" xfId="12" applyNumberFormat="1" applyFont="1" applyFill="1" applyBorder="1" applyProtection="1">
      <protection locked="0"/>
    </xf>
    <xf numFmtId="0" fontId="12" fillId="0" borderId="2" xfId="0" applyFont="1" applyBorder="1" applyAlignment="1">
      <alignment horizontal="center" vertical="center" wrapText="1"/>
    </xf>
    <xf numFmtId="0" fontId="0" fillId="0" borderId="0" xfId="0" applyAlignment="1">
      <alignment horizontal="center"/>
    </xf>
    <xf numFmtId="169" fontId="16" fillId="0" borderId="0" xfId="12" applyNumberFormat="1" applyFont="1" applyBorder="1"/>
    <xf numFmtId="0" fontId="18" fillId="0" borderId="0" xfId="0" applyFont="1"/>
    <xf numFmtId="167" fontId="18" fillId="0" borderId="0" xfId="3" applyNumberFormat="1" applyFont="1" applyFill="1" applyBorder="1" applyAlignment="1" applyProtection="1">
      <alignment horizontal="center"/>
      <protection locked="0"/>
    </xf>
    <xf numFmtId="167" fontId="16" fillId="0" borderId="3" xfId="3" applyNumberFormat="1" applyFont="1" applyFill="1" applyBorder="1"/>
    <xf numFmtId="167" fontId="16" fillId="0" borderId="4" xfId="3" applyNumberFormat="1" applyFont="1" applyFill="1" applyBorder="1"/>
    <xf numFmtId="0" fontId="0" fillId="0" borderId="0" xfId="0" applyAlignment="1">
      <alignment horizontal="center" vertical="center"/>
    </xf>
    <xf numFmtId="167" fontId="18" fillId="0" borderId="0" xfId="3" applyNumberFormat="1" applyFont="1" applyBorder="1"/>
    <xf numFmtId="1" fontId="17" fillId="4" borderId="0" xfId="0" applyNumberFormat="1" applyFont="1" applyFill="1" applyAlignment="1" applyProtection="1">
      <alignment wrapText="1"/>
      <protection locked="0"/>
    </xf>
    <xf numFmtId="0" fontId="86" fillId="0" borderId="0" xfId="0" applyFont="1" applyAlignment="1">
      <alignment wrapText="1"/>
    </xf>
    <xf numFmtId="166" fontId="13" fillId="0" borderId="0" xfId="0" applyNumberFormat="1" applyFont="1" applyAlignment="1">
      <alignment horizontal="right" vertical="center"/>
    </xf>
    <xf numFmtId="0" fontId="12" fillId="0" borderId="0" xfId="0" applyFont="1" applyAlignment="1">
      <alignment horizontal="left" wrapText="1"/>
    </xf>
    <xf numFmtId="0" fontId="21" fillId="0" borderId="0" xfId="0" applyFont="1" applyAlignment="1">
      <alignment horizontal="right" vertical="center"/>
    </xf>
    <xf numFmtId="3" fontId="18" fillId="0" borderId="0" xfId="0" applyNumberFormat="1" applyFont="1" applyAlignment="1">
      <alignment horizontal="right" vertical="center"/>
    </xf>
    <xf numFmtId="3" fontId="18" fillId="0" borderId="0" xfId="0" applyNumberFormat="1" applyFont="1" applyAlignment="1">
      <alignment vertical="center" wrapText="1"/>
    </xf>
    <xf numFmtId="3" fontId="18" fillId="0" borderId="0" xfId="0" applyNumberFormat="1" applyFont="1" applyAlignment="1">
      <alignment vertical="center"/>
    </xf>
    <xf numFmtId="0" fontId="21" fillId="0" borderId="2" xfId="0" applyFont="1" applyBorder="1" applyAlignment="1">
      <alignment horizontal="left" vertical="center"/>
    </xf>
    <xf numFmtId="3" fontId="16" fillId="0" borderId="0" xfId="0" applyNumberFormat="1" applyFont="1"/>
    <xf numFmtId="167" fontId="18" fillId="0" borderId="4" xfId="3" applyNumberFormat="1" applyFont="1" applyFill="1" applyBorder="1"/>
    <xf numFmtId="0" fontId="18" fillId="0" borderId="4" xfId="0" applyFont="1" applyBorder="1" applyAlignment="1">
      <alignment horizontal="left"/>
    </xf>
    <xf numFmtId="167" fontId="18" fillId="0" borderId="0" xfId="3" applyNumberFormat="1" applyFont="1" applyAlignment="1">
      <alignment horizontal="right" vertical="center"/>
    </xf>
    <xf numFmtId="167" fontId="16" fillId="0" borderId="4" xfId="3" applyNumberFormat="1" applyFont="1" applyFill="1" applyBorder="1" applyAlignment="1" applyProtection="1">
      <alignment horizontal="center"/>
      <protection locked="0"/>
    </xf>
    <xf numFmtId="1" fontId="16" fillId="0" borderId="0" xfId="3" applyNumberFormat="1" applyFont="1" applyFill="1" applyBorder="1"/>
    <xf numFmtId="0" fontId="21" fillId="0" borderId="2" xfId="0" applyFont="1" applyBorder="1" applyAlignment="1">
      <alignment horizontal="center" vertical="center" wrapText="1"/>
    </xf>
    <xf numFmtId="169" fontId="16" fillId="0" borderId="0" xfId="12" applyNumberFormat="1" applyFont="1" applyFill="1" applyBorder="1"/>
    <xf numFmtId="0" fontId="76" fillId="4" borderId="4" xfId="0" applyFont="1" applyFill="1" applyBorder="1" applyAlignment="1">
      <alignment horizontal="left" vertical="center" wrapText="1"/>
    </xf>
    <xf numFmtId="166" fontId="16" fillId="0" borderId="4" xfId="3" applyNumberFormat="1" applyFont="1" applyBorder="1"/>
    <xf numFmtId="3" fontId="77" fillId="4" borderId="4" xfId="0" applyNumberFormat="1" applyFont="1" applyFill="1" applyBorder="1" applyAlignment="1">
      <alignment horizontal="right" vertical="center"/>
    </xf>
    <xf numFmtId="0" fontId="76" fillId="0" borderId="0" xfId="0" applyFont="1" applyAlignment="1">
      <alignment horizontal="left" vertical="center" wrapText="1"/>
    </xf>
    <xf numFmtId="166" fontId="16" fillId="0" borderId="0" xfId="3" applyNumberFormat="1" applyFont="1" applyFill="1" applyBorder="1"/>
    <xf numFmtId="0" fontId="76" fillId="0" borderId="4" xfId="0" applyFont="1" applyBorder="1" applyAlignment="1">
      <alignment horizontal="left" vertical="center" wrapText="1"/>
    </xf>
    <xf numFmtId="0" fontId="10" fillId="0" borderId="0" xfId="11" applyFont="1" applyAlignment="1">
      <alignment vertical="center"/>
    </xf>
    <xf numFmtId="0" fontId="17" fillId="0" borderId="0" xfId="0" applyFont="1" applyAlignment="1">
      <alignment horizontal="left" vertical="center"/>
    </xf>
    <xf numFmtId="10" fontId="16" fillId="0" borderId="0" xfId="3" applyNumberFormat="1" applyFont="1" applyFill="1"/>
    <xf numFmtId="167" fontId="18" fillId="4" borderId="0" xfId="3" applyNumberFormat="1" applyFont="1" applyFill="1" applyAlignment="1">
      <alignment horizontal="right" vertical="center"/>
    </xf>
    <xf numFmtId="0" fontId="0" fillId="4" borderId="0" xfId="0" applyFill="1"/>
    <xf numFmtId="169" fontId="13" fillId="4" borderId="0" xfId="12" applyNumberFormat="1" applyFont="1" applyFill="1" applyAlignment="1">
      <alignment horizontal="right" vertical="center"/>
    </xf>
    <xf numFmtId="0" fontId="3" fillId="0" borderId="0" xfId="1" applyFill="1" applyBorder="1" applyAlignment="1"/>
    <xf numFmtId="0" fontId="91" fillId="0" borderId="0" xfId="0" applyFont="1"/>
    <xf numFmtId="0" fontId="92" fillId="0" borderId="0" xfId="0" applyFont="1"/>
    <xf numFmtId="0" fontId="21" fillId="0" borderId="2" xfId="0" applyFont="1" applyBorder="1" applyAlignment="1">
      <alignment wrapText="1"/>
    </xf>
    <xf numFmtId="0" fontId="21" fillId="0" borderId="0" xfId="0" applyFont="1" applyAlignment="1">
      <alignment wrapText="1"/>
    </xf>
    <xf numFmtId="0" fontId="13" fillId="0" borderId="0" xfId="0" applyFont="1"/>
    <xf numFmtId="0" fontId="21" fillId="0" borderId="4" xfId="0" applyFont="1" applyBorder="1" applyAlignment="1">
      <alignment wrapText="1"/>
    </xf>
    <xf numFmtId="0" fontId="11" fillId="0" borderId="4" xfId="0" applyFont="1" applyBorder="1" applyAlignment="1">
      <alignment wrapText="1"/>
    </xf>
    <xf numFmtId="0" fontId="11" fillId="0" borderId="4" xfId="0" applyFont="1" applyBorder="1"/>
    <xf numFmtId="0" fontId="11" fillId="0" borderId="0" xfId="0" applyFont="1"/>
    <xf numFmtId="0" fontId="13" fillId="0" borderId="4" xfId="0" applyFont="1" applyBorder="1"/>
    <xf numFmtId="0" fontId="22" fillId="0" borderId="0" xfId="0" applyFont="1"/>
    <xf numFmtId="3" fontId="16" fillId="0" borderId="0" xfId="3" applyNumberFormat="1" applyFont="1" applyFill="1" applyBorder="1" applyAlignment="1">
      <alignment horizontal="right"/>
    </xf>
    <xf numFmtId="3" fontId="16" fillId="0" borderId="4" xfId="0" applyNumberFormat="1" applyFont="1" applyBorder="1" applyAlignment="1">
      <alignment horizontal="right"/>
    </xf>
    <xf numFmtId="3" fontId="16" fillId="0" borderId="4" xfId="3" applyNumberFormat="1" applyFont="1" applyFill="1" applyBorder="1" applyAlignment="1">
      <alignment horizontal="right"/>
    </xf>
    <xf numFmtId="10" fontId="16" fillId="0" borderId="4" xfId="3" applyNumberFormat="1" applyFont="1" applyFill="1" applyBorder="1"/>
    <xf numFmtId="167" fontId="16" fillId="0" borderId="21" xfId="3" applyNumberFormat="1" applyFont="1" applyFill="1" applyBorder="1"/>
    <xf numFmtId="166" fontId="16" fillId="0" borderId="21" xfId="3" applyNumberFormat="1" applyFont="1" applyFill="1" applyBorder="1"/>
    <xf numFmtId="167" fontId="18" fillId="0" borderId="0" xfId="3" applyNumberFormat="1" applyFont="1" applyBorder="1" applyAlignment="1">
      <alignment horizontal="right" vertical="center"/>
    </xf>
    <xf numFmtId="167" fontId="18" fillId="0" borderId="0" xfId="3" applyNumberFormat="1" applyFont="1" applyFill="1" applyBorder="1" applyAlignment="1">
      <alignment vertical="center" wrapText="1"/>
    </xf>
    <xf numFmtId="167" fontId="18" fillId="0" borderId="0" xfId="3" applyNumberFormat="1" applyFont="1" applyFill="1" applyBorder="1" applyProtection="1">
      <protection locked="0"/>
    </xf>
    <xf numFmtId="0" fontId="21" fillId="0" borderId="21" xfId="0" applyFont="1" applyBorder="1" applyAlignment="1">
      <alignment horizontal="right" vertical="center"/>
    </xf>
    <xf numFmtId="167" fontId="18" fillId="0" borderId="3" xfId="3" applyNumberFormat="1" applyFont="1" applyBorder="1" applyAlignment="1">
      <alignment horizontal="right" vertical="center"/>
    </xf>
    <xf numFmtId="167" fontId="18" fillId="0" borderId="3" xfId="3" applyNumberFormat="1" applyFont="1" applyFill="1" applyBorder="1" applyAlignment="1">
      <alignment vertical="center" wrapText="1"/>
    </xf>
    <xf numFmtId="3" fontId="18" fillId="0" borderId="3" xfId="0" applyNumberFormat="1" applyFont="1" applyBorder="1" applyAlignment="1">
      <alignment horizontal="right" vertical="center"/>
    </xf>
    <xf numFmtId="170" fontId="18" fillId="0" borderId="3" xfId="12" applyNumberFormat="1" applyFont="1" applyFill="1" applyBorder="1" applyProtection="1">
      <protection locked="0"/>
    </xf>
    <xf numFmtId="167" fontId="18" fillId="0" borderId="3" xfId="3" applyNumberFormat="1" applyFont="1" applyFill="1" applyBorder="1" applyProtection="1">
      <protection locked="0"/>
    </xf>
    <xf numFmtId="167" fontId="18" fillId="0" borderId="3" xfId="3" applyNumberFormat="1" applyFont="1" applyFill="1" applyBorder="1" applyAlignment="1">
      <alignment horizontal="right" vertical="center"/>
    </xf>
    <xf numFmtId="170" fontId="18" fillId="0" borderId="3" xfId="12" applyNumberFormat="1" applyFont="1" applyFill="1" applyBorder="1" applyAlignment="1">
      <alignment horizontal="right" vertical="center"/>
    </xf>
    <xf numFmtId="167" fontId="13" fillId="0" borderId="3" xfId="3" applyNumberFormat="1" applyFont="1" applyFill="1" applyBorder="1"/>
    <xf numFmtId="167" fontId="13" fillId="0" borderId="3" xfId="0" applyNumberFormat="1" applyFont="1" applyBorder="1"/>
    <xf numFmtId="167" fontId="13" fillId="0" borderId="0" xfId="3" applyNumberFormat="1" applyFont="1" applyFill="1" applyBorder="1"/>
    <xf numFmtId="167" fontId="13" fillId="0" borderId="0" xfId="0" applyNumberFormat="1" applyFont="1"/>
    <xf numFmtId="167" fontId="13" fillId="0" borderId="4" xfId="3" applyNumberFormat="1" applyFont="1" applyFill="1" applyBorder="1"/>
    <xf numFmtId="167" fontId="13" fillId="0" borderId="4" xfId="0" applyNumberFormat="1" applyFont="1" applyBorder="1"/>
    <xf numFmtId="166" fontId="16" fillId="0" borderId="3" xfId="3" applyNumberFormat="1" applyFont="1" applyFill="1" applyBorder="1"/>
    <xf numFmtId="166" fontId="16" fillId="0" borderId="4" xfId="3" applyNumberFormat="1" applyFont="1" applyFill="1" applyBorder="1"/>
    <xf numFmtId="0" fontId="10" fillId="0" borderId="0" xfId="0" applyFont="1" applyAlignment="1">
      <alignment horizontal="left"/>
    </xf>
    <xf numFmtId="0" fontId="18" fillId="0" borderId="4" xfId="0" applyFont="1" applyBorder="1"/>
    <xf numFmtId="166" fontId="18" fillId="0" borderId="0" xfId="0" applyNumberFormat="1" applyFont="1"/>
    <xf numFmtId="166" fontId="18" fillId="0" borderId="4" xfId="0" applyNumberFormat="1" applyFont="1" applyBorder="1"/>
    <xf numFmtId="171" fontId="0" fillId="0" borderId="0" xfId="0" applyNumberFormat="1"/>
    <xf numFmtId="172" fontId="0" fillId="0" borderId="0" xfId="0" applyNumberFormat="1"/>
    <xf numFmtId="1" fontId="0" fillId="0" borderId="0" xfId="0" applyNumberFormat="1"/>
    <xf numFmtId="167" fontId="10" fillId="4" borderId="0" xfId="11" applyNumberFormat="1" applyFont="1" applyFill="1" applyAlignment="1">
      <alignment vertical="center"/>
    </xf>
    <xf numFmtId="3" fontId="18" fillId="0" borderId="0" xfId="0" applyNumberFormat="1" applyFont="1"/>
    <xf numFmtId="1" fontId="10" fillId="0" borderId="0" xfId="0" applyNumberFormat="1" applyFont="1" applyProtection="1">
      <protection locked="0"/>
    </xf>
    <xf numFmtId="2" fontId="0" fillId="0" borderId="0" xfId="0" applyNumberFormat="1" applyAlignment="1" applyProtection="1">
      <alignment horizontal="center"/>
      <protection locked="0"/>
    </xf>
    <xf numFmtId="9" fontId="0" fillId="0" borderId="0" xfId="3" applyFont="1" applyFill="1" applyAlignment="1" applyProtection="1">
      <alignment horizontal="center"/>
      <protection locked="0"/>
    </xf>
    <xf numFmtId="0" fontId="12" fillId="0" borderId="23" xfId="0" applyFont="1" applyBorder="1" applyAlignment="1">
      <alignment horizontal="left"/>
    </xf>
    <xf numFmtId="167" fontId="0" fillId="0" borderId="0" xfId="3" applyNumberFormat="1" applyFont="1" applyFill="1" applyBorder="1"/>
    <xf numFmtId="167" fontId="18" fillId="0" borderId="4" xfId="3" applyNumberFormat="1" applyFont="1" applyFill="1" applyBorder="1" applyAlignment="1" applyProtection="1">
      <alignment horizontal="left" vertical="center"/>
      <protection locked="0"/>
    </xf>
    <xf numFmtId="167" fontId="18" fillId="0" borderId="0" xfId="3" applyNumberFormat="1" applyFont="1" applyFill="1" applyBorder="1" applyAlignment="1" applyProtection="1">
      <alignment horizontal="left" vertical="center"/>
      <protection locked="0"/>
    </xf>
    <xf numFmtId="167" fontId="18" fillId="0" borderId="4" xfId="3" applyNumberFormat="1" applyFont="1" applyFill="1" applyBorder="1" applyAlignment="1">
      <alignment vertical="center" wrapText="1"/>
    </xf>
    <xf numFmtId="3" fontId="18" fillId="0" borderId="21" xfId="0" applyNumberFormat="1" applyFont="1" applyBorder="1" applyAlignment="1">
      <alignment vertical="center" wrapText="1"/>
    </xf>
    <xf numFmtId="3" fontId="18" fillId="0" borderId="4" xfId="0" applyNumberFormat="1" applyFont="1" applyBorder="1" applyAlignment="1">
      <alignment vertical="center" wrapText="1"/>
    </xf>
    <xf numFmtId="167" fontId="18" fillId="0" borderId="4" xfId="3" applyNumberFormat="1" applyFont="1" applyFill="1" applyBorder="1" applyAlignment="1">
      <alignment horizontal="right" vertical="center"/>
    </xf>
    <xf numFmtId="170" fontId="18" fillId="0" borderId="4" xfId="12" applyNumberFormat="1" applyFont="1" applyFill="1" applyBorder="1" applyProtection="1">
      <protection locked="0"/>
    </xf>
    <xf numFmtId="167" fontId="18" fillId="0" borderId="4" xfId="3" applyNumberFormat="1" applyFont="1" applyFill="1" applyBorder="1" applyProtection="1">
      <protection locked="0"/>
    </xf>
    <xf numFmtId="0" fontId="18" fillId="0" borderId="21" xfId="0" applyFont="1" applyBorder="1" applyAlignment="1">
      <alignment horizontal="right" vertical="center"/>
    </xf>
    <xf numFmtId="3" fontId="18" fillId="0" borderId="21" xfId="0" applyNumberFormat="1" applyFont="1" applyBorder="1" applyAlignment="1">
      <alignment vertical="center"/>
    </xf>
    <xf numFmtId="3" fontId="18" fillId="0" borderId="4" xfId="0" applyNumberFormat="1" applyFont="1" applyBorder="1" applyAlignment="1">
      <alignment horizontal="right" vertical="center"/>
    </xf>
    <xf numFmtId="170" fontId="16" fillId="0" borderId="0" xfId="12" applyNumberFormat="1" applyFont="1"/>
    <xf numFmtId="170" fontId="16" fillId="0" borderId="0" xfId="12" applyNumberFormat="1" applyFont="1" applyBorder="1"/>
    <xf numFmtId="166" fontId="21" fillId="0" borderId="24" xfId="0" applyNumberFormat="1" applyFont="1" applyBorder="1" applyAlignment="1" applyProtection="1">
      <alignment horizontal="left" vertical="top"/>
      <protection locked="0"/>
    </xf>
    <xf numFmtId="166" fontId="21" fillId="0" borderId="24" xfId="0" applyNumberFormat="1" applyFont="1" applyBorder="1" applyAlignment="1" applyProtection="1">
      <alignment horizontal="left" vertical="top" wrapText="1"/>
      <protection locked="0"/>
    </xf>
    <xf numFmtId="49" fontId="21" fillId="0" borderId="0" xfId="3" applyNumberFormat="1" applyFont="1" applyFill="1" applyBorder="1" applyAlignment="1" applyProtection="1">
      <alignment horizontal="center" wrapText="1"/>
      <protection locked="0"/>
    </xf>
    <xf numFmtId="0" fontId="23" fillId="5" borderId="0" xfId="0" applyFont="1" applyFill="1"/>
    <xf numFmtId="0" fontId="11" fillId="0" borderId="0" xfId="0" applyFont="1" applyAlignment="1">
      <alignment horizontal="left"/>
    </xf>
    <xf numFmtId="0" fontId="11" fillId="0" borderId="4" xfId="0" applyFont="1" applyBorder="1" applyAlignment="1">
      <alignment horizontal="left"/>
    </xf>
    <xf numFmtId="1" fontId="17" fillId="0" borderId="0" xfId="0" applyNumberFormat="1" applyFont="1" applyAlignment="1" applyProtection="1">
      <alignment horizontal="left"/>
      <protection locked="0"/>
    </xf>
    <xf numFmtId="0" fontId="17" fillId="0" borderId="0" xfId="0" applyFont="1" applyAlignment="1">
      <alignment vertical="top"/>
    </xf>
    <xf numFmtId="166" fontId="0" fillId="0" borderId="0" xfId="0" applyNumberFormat="1"/>
    <xf numFmtId="0" fontId="0" fillId="0" borderId="0" xfId="0" applyAlignment="1">
      <alignment vertical="top"/>
    </xf>
    <xf numFmtId="0" fontId="3" fillId="0" borderId="0" xfId="1" applyAlignment="1"/>
    <xf numFmtId="0" fontId="3" fillId="0" borderId="0" xfId="1" applyAlignment="1">
      <alignment vertical="top"/>
    </xf>
    <xf numFmtId="0" fontId="12" fillId="0" borderId="4" xfId="0" applyFont="1" applyBorder="1" applyAlignment="1">
      <alignment horizontal="center" wrapText="1"/>
    </xf>
    <xf numFmtId="168" fontId="13" fillId="0" borderId="0" xfId="0" applyNumberFormat="1" applyFont="1" applyAlignment="1">
      <alignment horizontal="right" vertical="center"/>
    </xf>
    <xf numFmtId="167" fontId="13" fillId="0" borderId="0" xfId="0" applyNumberFormat="1" applyFont="1" applyAlignment="1">
      <alignment horizontal="right" vertical="center"/>
    </xf>
    <xf numFmtId="0" fontId="13" fillId="0" borderId="4" xfId="0" applyFont="1" applyBorder="1" applyAlignment="1">
      <alignment horizontal="right" vertical="center"/>
    </xf>
    <xf numFmtId="168" fontId="13" fillId="0" borderId="4" xfId="0" applyNumberFormat="1" applyFont="1" applyBorder="1" applyAlignment="1">
      <alignment horizontal="right" vertical="center"/>
    </xf>
    <xf numFmtId="167" fontId="13" fillId="0" borderId="4" xfId="0" applyNumberFormat="1" applyFont="1" applyBorder="1" applyAlignment="1">
      <alignment horizontal="right" vertical="center"/>
    </xf>
    <xf numFmtId="166" fontId="13" fillId="0" borderId="4" xfId="0" applyNumberFormat="1" applyFont="1" applyBorder="1" applyAlignment="1">
      <alignment horizontal="right" vertical="center"/>
    </xf>
    <xf numFmtId="168" fontId="13" fillId="0" borderId="23" xfId="0" applyNumberFormat="1" applyFont="1" applyBorder="1" applyAlignment="1">
      <alignment horizontal="right" vertical="center"/>
    </xf>
    <xf numFmtId="167" fontId="13" fillId="0" borderId="23" xfId="0" applyNumberFormat="1" applyFont="1" applyBorder="1" applyAlignment="1">
      <alignment horizontal="right" vertical="center"/>
    </xf>
    <xf numFmtId="0" fontId="17" fillId="0" borderId="0" xfId="0" applyFont="1" applyAlignment="1">
      <alignment vertical="top" wrapText="1"/>
    </xf>
    <xf numFmtId="0" fontId="17" fillId="0" borderId="0" xfId="0" quotePrefix="1" applyFont="1" applyAlignment="1">
      <alignment horizontal="left"/>
    </xf>
    <xf numFmtId="0" fontId="16" fillId="0" borderId="4" xfId="0" applyFont="1" applyBorder="1" applyAlignment="1">
      <alignment horizontal="right"/>
    </xf>
    <xf numFmtId="49" fontId="16" fillId="0" borderId="0" xfId="0" applyNumberFormat="1" applyFont="1" applyAlignment="1">
      <alignment horizontal="right"/>
    </xf>
    <xf numFmtId="0" fontId="17" fillId="0" borderId="0" xfId="0" applyFont="1" applyAlignment="1">
      <alignment horizontal="left" vertical="center" wrapText="1"/>
    </xf>
    <xf numFmtId="1" fontId="17" fillId="0" borderId="0" xfId="0" applyNumberFormat="1" applyFont="1" applyAlignment="1" applyProtection="1">
      <alignment horizontal="left" wrapText="1"/>
      <protection locked="0"/>
    </xf>
    <xf numFmtId="2" fontId="14" fillId="4" borderId="0" xfId="0" applyNumberFormat="1" applyFont="1" applyFill="1" applyAlignment="1" applyProtection="1">
      <alignment horizontal="center"/>
      <protection locked="0"/>
    </xf>
    <xf numFmtId="0" fontId="21" fillId="0" borderId="0" xfId="0" applyFont="1" applyAlignment="1">
      <alignment horizontal="left"/>
    </xf>
    <xf numFmtId="3" fontId="18" fillId="0" borderId="0" xfId="0" applyNumberFormat="1" applyFont="1" applyAlignment="1">
      <alignment horizontal="right"/>
    </xf>
    <xf numFmtId="9" fontId="18" fillId="0" borderId="0" xfId="3" applyFont="1" applyBorder="1" applyAlignment="1">
      <alignment horizontal="right"/>
    </xf>
    <xf numFmtId="0" fontId="21" fillId="0" borderId="4" xfId="0" applyFont="1" applyBorder="1" applyAlignment="1">
      <alignment horizontal="left"/>
    </xf>
    <xf numFmtId="9" fontId="18" fillId="0" borderId="0" xfId="3" applyFont="1" applyFill="1" applyBorder="1" applyAlignment="1">
      <alignment horizontal="right"/>
    </xf>
    <xf numFmtId="3" fontId="18" fillId="0" borderId="4" xfId="0" applyNumberFormat="1" applyFont="1" applyBorder="1" applyAlignment="1">
      <alignment horizontal="right"/>
    </xf>
    <xf numFmtId="9" fontId="18" fillId="0" borderId="4" xfId="3" applyFont="1" applyFill="1" applyBorder="1" applyAlignment="1">
      <alignment horizontal="right"/>
    </xf>
    <xf numFmtId="9" fontId="16" fillId="0" borderId="0" xfId="3" applyFont="1" applyBorder="1" applyAlignment="1">
      <alignment horizontal="right"/>
    </xf>
    <xf numFmtId="0" fontId="17" fillId="0" borderId="0" xfId="0" applyFont="1" applyAlignment="1">
      <alignment wrapText="1"/>
    </xf>
    <xf numFmtId="166" fontId="13" fillId="0" borderId="23" xfId="0" applyNumberFormat="1" applyFont="1" applyBorder="1" applyAlignment="1">
      <alignment horizontal="right" vertical="center"/>
    </xf>
    <xf numFmtId="167" fontId="18" fillId="0" borderId="4" xfId="3" applyNumberFormat="1" applyFont="1" applyFill="1" applyBorder="1" applyAlignment="1">
      <alignment horizontal="center" wrapText="1"/>
    </xf>
    <xf numFmtId="1" fontId="21" fillId="0" borderId="4" xfId="0" applyNumberFormat="1" applyFont="1" applyBorder="1" applyAlignment="1" applyProtection="1">
      <alignment horizontal="left" vertical="center" wrapText="1"/>
      <protection locked="0"/>
    </xf>
    <xf numFmtId="0" fontId="3" fillId="0" borderId="0" xfId="1" applyBorder="1"/>
    <xf numFmtId="0" fontId="18" fillId="0" borderId="4" xfId="0" applyFont="1" applyBorder="1" applyAlignment="1">
      <alignment horizontal="right"/>
    </xf>
    <xf numFmtId="0" fontId="91" fillId="0" borderId="2" xfId="0" applyFont="1" applyBorder="1"/>
    <xf numFmtId="166" fontId="21" fillId="0" borderId="2" xfId="0" applyNumberFormat="1" applyFont="1" applyBorder="1" applyAlignment="1" applyProtection="1">
      <alignment horizontal="center" wrapText="1"/>
      <protection locked="0"/>
    </xf>
    <xf numFmtId="0" fontId="0" fillId="0" borderId="2" xfId="0" applyBorder="1" applyAlignment="1">
      <alignment horizontal="center"/>
    </xf>
    <xf numFmtId="167" fontId="18" fillId="0" borderId="4" xfId="3" applyNumberFormat="1" applyFont="1" applyFill="1" applyBorder="1" applyAlignment="1">
      <alignment horizontal="right" wrapText="1"/>
    </xf>
    <xf numFmtId="167" fontId="14" fillId="0" borderId="4" xfId="3" applyNumberFormat="1" applyFont="1" applyBorder="1"/>
    <xf numFmtId="167" fontId="14" fillId="0" borderId="0" xfId="0" applyNumberFormat="1" applyFont="1"/>
    <xf numFmtId="0" fontId="19" fillId="0" borderId="4" xfId="0" applyFont="1" applyBorder="1"/>
    <xf numFmtId="0" fontId="20" fillId="0" borderId="3" xfId="0" applyFont="1" applyBorder="1"/>
    <xf numFmtId="9" fontId="0" fillId="4" borderId="0" xfId="3" applyFont="1" applyFill="1" applyAlignment="1" applyProtection="1">
      <alignment horizontal="center"/>
      <protection locked="0"/>
    </xf>
    <xf numFmtId="2" fontId="21" fillId="0" borderId="4" xfId="0" applyNumberFormat="1" applyFont="1" applyBorder="1" applyAlignment="1" applyProtection="1">
      <alignment horizontal="left" vertical="center" wrapText="1"/>
      <protection locked="0"/>
    </xf>
    <xf numFmtId="167" fontId="21" fillId="0" borderId="0" xfId="3" applyNumberFormat="1" applyFont="1" applyFill="1" applyBorder="1" applyAlignment="1" applyProtection="1">
      <alignment horizontal="center" wrapText="1"/>
      <protection locked="0"/>
    </xf>
    <xf numFmtId="166" fontId="21" fillId="0" borderId="0" xfId="0" applyNumberFormat="1" applyFont="1" applyAlignment="1" applyProtection="1">
      <alignment horizontal="left" vertical="top"/>
      <protection locked="0"/>
    </xf>
    <xf numFmtId="166" fontId="21" fillId="0" borderId="4" xfId="0" applyNumberFormat="1" applyFont="1" applyBorder="1" applyAlignment="1" applyProtection="1">
      <alignment horizontal="left" vertical="top"/>
      <protection locked="0"/>
    </xf>
    <xf numFmtId="169" fontId="23" fillId="4" borderId="0" xfId="0" applyNumberFormat="1" applyFont="1" applyFill="1"/>
    <xf numFmtId="167" fontId="18" fillId="0" borderId="0" xfId="0" applyNumberFormat="1" applyFont="1" applyAlignment="1">
      <alignment horizontal="right" vertical="center"/>
    </xf>
    <xf numFmtId="167" fontId="18" fillId="0" borderId="4" xfId="0" applyNumberFormat="1" applyFont="1" applyBorder="1" applyAlignment="1">
      <alignment horizontal="right" vertical="center"/>
    </xf>
    <xf numFmtId="167" fontId="18" fillId="4" borderId="0" xfId="3" applyNumberFormat="1" applyFont="1" applyFill="1" applyBorder="1" applyAlignment="1" applyProtection="1">
      <alignment horizontal="right" vertical="center"/>
      <protection locked="0"/>
    </xf>
    <xf numFmtId="166" fontId="10" fillId="0" borderId="0" xfId="0" applyNumberFormat="1" applyFont="1" applyAlignment="1" applyProtection="1">
      <alignment horizontal="left" vertical="center"/>
      <protection locked="0"/>
    </xf>
    <xf numFmtId="0" fontId="73" fillId="0" borderId="4" xfId="0" applyFont="1" applyBorder="1"/>
    <xf numFmtId="167" fontId="18" fillId="0" borderId="0" xfId="0" applyNumberFormat="1" applyFont="1" applyAlignment="1">
      <alignment horizontal="center" wrapText="1"/>
    </xf>
    <xf numFmtId="49" fontId="21" fillId="0" borderId="2" xfId="0" applyNumberFormat="1" applyFont="1" applyBorder="1" applyAlignment="1">
      <alignment horizontal="center" vertical="center" wrapText="1"/>
    </xf>
    <xf numFmtId="166" fontId="21" fillId="0" borderId="2" xfId="0" applyNumberFormat="1" applyFont="1" applyBorder="1" applyAlignment="1">
      <alignment horizontal="center" vertical="center" wrapText="1"/>
    </xf>
    <xf numFmtId="166" fontId="10" fillId="4" borderId="0" xfId="6" applyNumberFormat="1" applyFont="1" applyFill="1" applyBorder="1" applyAlignment="1" applyProtection="1">
      <alignment horizontal="left" vertical="top"/>
      <protection locked="0"/>
    </xf>
    <xf numFmtId="0" fontId="21" fillId="0" borderId="0" xfId="0" applyFont="1" applyAlignment="1">
      <alignment horizontal="center" vertical="center" wrapText="1"/>
    </xf>
    <xf numFmtId="167" fontId="18" fillId="0" borderId="2" xfId="0" applyNumberFormat="1" applyFont="1" applyBorder="1" applyAlignment="1">
      <alignment horizontal="center" wrapText="1"/>
    </xf>
    <xf numFmtId="0" fontId="23" fillId="0" borderId="0" xfId="0" applyFont="1" applyAlignment="1">
      <alignment vertical="center"/>
    </xf>
    <xf numFmtId="166" fontId="21" fillId="0" borderId="0" xfId="0" applyNumberFormat="1" applyFont="1" applyAlignment="1" applyProtection="1">
      <alignment horizontal="left" vertical="top" wrapText="1"/>
      <protection locked="0"/>
    </xf>
    <xf numFmtId="167" fontId="21" fillId="0" borderId="0" xfId="0" applyNumberFormat="1" applyFont="1" applyAlignment="1">
      <alignment horizontal="center" wrapText="1"/>
    </xf>
    <xf numFmtId="167" fontId="2" fillId="0" borderId="0" xfId="0" applyNumberFormat="1" applyFont="1"/>
    <xf numFmtId="167" fontId="12" fillId="0" borderId="0" xfId="0" applyNumberFormat="1" applyFont="1"/>
    <xf numFmtId="167" fontId="2" fillId="0" borderId="0" xfId="3" applyNumberFormat="1" applyFont="1" applyBorder="1"/>
    <xf numFmtId="166" fontId="21" fillId="0" borderId="4" xfId="0" applyNumberFormat="1" applyFont="1" applyBorder="1" applyAlignment="1">
      <alignment wrapText="1"/>
    </xf>
    <xf numFmtId="166" fontId="21" fillId="0" borderId="4" xfId="0" applyNumberFormat="1" applyFont="1" applyBorder="1" applyAlignment="1">
      <alignment horizontal="right" wrapText="1"/>
    </xf>
    <xf numFmtId="166" fontId="18" fillId="0" borderId="4" xfId="0" applyNumberFormat="1" applyFont="1" applyBorder="1" applyAlignment="1" applyProtection="1">
      <alignment horizontal="left" wrapText="1"/>
      <protection locked="0"/>
    </xf>
    <xf numFmtId="166" fontId="17" fillId="4" borderId="0" xfId="6" applyNumberFormat="1" applyFont="1" applyFill="1" applyBorder="1" applyAlignment="1" applyProtection="1">
      <protection locked="0"/>
    </xf>
    <xf numFmtId="0" fontId="1" fillId="4" borderId="0" xfId="0" applyFont="1" applyFill="1"/>
    <xf numFmtId="0" fontId="17" fillId="0" borderId="0" xfId="0" applyFont="1" applyAlignment="1">
      <alignment vertical="center"/>
    </xf>
    <xf numFmtId="0" fontId="94" fillId="0" borderId="0" xfId="0" applyFont="1"/>
    <xf numFmtId="0" fontId="95" fillId="0" borderId="0" xfId="0" applyFont="1"/>
    <xf numFmtId="0" fontId="96" fillId="0" borderId="0" xfId="0" applyFont="1"/>
    <xf numFmtId="166" fontId="0" fillId="4" borderId="0" xfId="0" applyNumberFormat="1" applyFill="1" applyProtection="1">
      <protection locked="0"/>
    </xf>
    <xf numFmtId="3" fontId="16" fillId="0" borderId="4" xfId="0" applyNumberFormat="1" applyFont="1" applyBorder="1"/>
    <xf numFmtId="170" fontId="16" fillId="0" borderId="4" xfId="12" applyNumberFormat="1" applyFont="1" applyFill="1" applyBorder="1"/>
    <xf numFmtId="169" fontId="16" fillId="0" borderId="4" xfId="12" applyNumberFormat="1" applyFont="1" applyFill="1" applyBorder="1"/>
    <xf numFmtId="166" fontId="22" fillId="0" borderId="0" xfId="0" applyNumberFormat="1" applyFont="1"/>
    <xf numFmtId="166" fontId="91" fillId="0" borderId="0" xfId="0" applyNumberFormat="1" applyFont="1"/>
    <xf numFmtId="0" fontId="17" fillId="4" borderId="0" xfId="0" applyFont="1" applyFill="1" applyAlignment="1">
      <alignment horizontal="left" wrapText="1"/>
    </xf>
    <xf numFmtId="0" fontId="17" fillId="0" borderId="0" xfId="0" applyFont="1" applyAlignment="1">
      <alignment horizontal="left" wrapText="1"/>
    </xf>
    <xf numFmtId="0" fontId="10" fillId="0" borderId="0" xfId="0" applyFont="1" applyAlignment="1">
      <alignment horizontal="left" vertical="center" wrapText="1"/>
    </xf>
    <xf numFmtId="0" fontId="12" fillId="0" borderId="4" xfId="0" applyFont="1" applyBorder="1" applyAlignment="1">
      <alignment horizontal="left" vertical="center"/>
    </xf>
    <xf numFmtId="169" fontId="13" fillId="0" borderId="4" xfId="1440" applyNumberFormat="1" applyFont="1" applyFill="1" applyBorder="1" applyAlignment="1">
      <alignment horizontal="right"/>
    </xf>
    <xf numFmtId="167" fontId="18" fillId="0" borderId="4" xfId="3" applyNumberFormat="1" applyFont="1" applyFill="1" applyBorder="1" applyAlignment="1">
      <alignment horizontal="right"/>
    </xf>
    <xf numFmtId="167" fontId="13" fillId="0" borderId="4" xfId="3" applyNumberFormat="1" applyFont="1" applyFill="1" applyBorder="1" applyAlignment="1">
      <alignment horizontal="right" vertical="center"/>
    </xf>
    <xf numFmtId="3" fontId="18" fillId="0" borderId="4" xfId="0" applyNumberFormat="1" applyFont="1" applyBorder="1"/>
    <xf numFmtId="167" fontId="18" fillId="0" borderId="4" xfId="3" applyNumberFormat="1" applyFont="1" applyFill="1" applyBorder="1" applyAlignment="1" applyProtection="1">
      <alignment horizontal="center"/>
      <protection locked="0"/>
    </xf>
    <xf numFmtId="0" fontId="0" fillId="0" borderId="2" xfId="0" applyBorder="1"/>
    <xf numFmtId="166" fontId="18" fillId="0" borderId="0" xfId="0" applyNumberFormat="1" applyFont="1" applyAlignment="1">
      <alignment horizontal="right"/>
    </xf>
    <xf numFmtId="165" fontId="8" fillId="0" borderId="0" xfId="7" applyFont="1" applyAlignment="1">
      <alignment vertical="top"/>
    </xf>
    <xf numFmtId="165" fontId="73" fillId="0" borderId="0" xfId="7" applyFont="1" applyAlignment="1">
      <alignment vertical="center"/>
    </xf>
    <xf numFmtId="0" fontId="0" fillId="0" borderId="3" xfId="0" applyBorder="1"/>
    <xf numFmtId="2" fontId="21" fillId="0" borderId="2" xfId="3" applyNumberFormat="1" applyFont="1" applyFill="1" applyBorder="1" applyAlignment="1" applyProtection="1">
      <alignment wrapText="1"/>
      <protection locked="0"/>
    </xf>
    <xf numFmtId="0" fontId="17" fillId="4" borderId="0" xfId="0" applyFont="1" applyFill="1" applyAlignment="1">
      <alignment horizontal="left"/>
    </xf>
    <xf numFmtId="0" fontId="10" fillId="0" borderId="0" xfId="0" applyFont="1" applyAlignment="1">
      <alignment horizontal="left" vertical="center"/>
    </xf>
    <xf numFmtId="0" fontId="17" fillId="0" borderId="0" xfId="0" applyFont="1" applyAlignment="1">
      <alignment horizontal="left"/>
    </xf>
    <xf numFmtId="0" fontId="73" fillId="0" borderId="0" xfId="0" applyFont="1" applyAlignment="1">
      <alignment vertical="center"/>
    </xf>
    <xf numFmtId="0" fontId="11" fillId="0" borderId="2" xfId="0" applyFont="1" applyBorder="1" applyAlignment="1">
      <alignment vertical="center" wrapText="1"/>
    </xf>
    <xf numFmtId="0" fontId="21" fillId="0" borderId="2" xfId="0" applyFont="1" applyBorder="1" applyAlignment="1">
      <alignment vertical="center" wrapText="1"/>
    </xf>
    <xf numFmtId="0" fontId="24" fillId="0" borderId="0" xfId="1" applyFont="1" applyBorder="1"/>
    <xf numFmtId="1" fontId="97" fillId="0" borderId="0" xfId="0" applyNumberFormat="1" applyFont="1" applyProtection="1">
      <protection locked="0"/>
    </xf>
    <xf numFmtId="1" fontId="73" fillId="0" borderId="4" xfId="0" applyNumberFormat="1" applyFont="1" applyBorder="1" applyAlignment="1" applyProtection="1">
      <alignment horizontal="left" wrapText="1"/>
      <protection locked="0"/>
    </xf>
    <xf numFmtId="0" fontId="18" fillId="0" borderId="4" xfId="0" applyFont="1" applyBorder="1" applyAlignment="1">
      <alignment horizontal="right" vertical="center"/>
    </xf>
    <xf numFmtId="167" fontId="18" fillId="0" borderId="4" xfId="0" applyNumberFormat="1" applyFont="1" applyBorder="1" applyAlignment="1">
      <alignment horizontal="center" wrapText="1"/>
    </xf>
    <xf numFmtId="167" fontId="2" fillId="0" borderId="4" xfId="0" applyNumberFormat="1" applyFont="1" applyBorder="1"/>
    <xf numFmtId="9" fontId="0" fillId="0" borderId="0" xfId="0" applyNumberFormat="1"/>
    <xf numFmtId="167" fontId="19" fillId="0" borderId="0" xfId="0" applyNumberFormat="1" applyFont="1"/>
    <xf numFmtId="167" fontId="0" fillId="4" borderId="0" xfId="3" applyNumberFormat="1" applyFont="1" applyFill="1" applyAlignment="1" applyProtection="1">
      <alignment horizontal="center"/>
      <protection locked="0"/>
    </xf>
    <xf numFmtId="0" fontId="13" fillId="0" borderId="3" xfId="0" applyFont="1" applyBorder="1"/>
    <xf numFmtId="0" fontId="13" fillId="0" borderId="22" xfId="0" applyFont="1" applyBorder="1"/>
    <xf numFmtId="166" fontId="13" fillId="0" borderId="0" xfId="0" applyNumberFormat="1" applyFont="1"/>
    <xf numFmtId="167" fontId="13" fillId="0" borderId="4" xfId="0" applyNumberFormat="1" applyFont="1" applyBorder="1" applyAlignment="1">
      <alignment horizontal="right"/>
    </xf>
    <xf numFmtId="2" fontId="21" fillId="0" borderId="6" xfId="3" applyNumberFormat="1" applyFont="1" applyBorder="1" applyAlignment="1" applyProtection="1">
      <alignment horizontal="left" wrapText="1"/>
      <protection locked="0"/>
    </xf>
    <xf numFmtId="167" fontId="18" fillId="0" borderId="0" xfId="3" applyNumberFormat="1" applyFont="1" applyFill="1"/>
    <xf numFmtId="9" fontId="16" fillId="0" borderId="0" xfId="3" applyFont="1" applyBorder="1"/>
    <xf numFmtId="9" fontId="16" fillId="0" borderId="0" xfId="3" applyFont="1" applyFill="1" applyBorder="1"/>
    <xf numFmtId="9" fontId="13" fillId="0" borderId="0" xfId="0" applyNumberFormat="1" applyFont="1"/>
    <xf numFmtId="9" fontId="13" fillId="0" borderId="4" xfId="0" applyNumberFormat="1" applyFont="1" applyBorder="1"/>
    <xf numFmtId="166" fontId="13" fillId="0" borderId="4" xfId="0" applyNumberFormat="1" applyFont="1" applyBorder="1"/>
    <xf numFmtId="1" fontId="17" fillId="4" borderId="0" xfId="0" applyNumberFormat="1" applyFont="1" applyFill="1" applyAlignment="1" applyProtection="1">
      <alignment horizontal="left" wrapText="1"/>
      <protection locked="0"/>
    </xf>
    <xf numFmtId="0" fontId="98" fillId="48" borderId="0" xfId="0" applyFont="1" applyFill="1" applyAlignment="1">
      <alignment horizontal="center"/>
    </xf>
    <xf numFmtId="0" fontId="12" fillId="0" borderId="4" xfId="0" applyFont="1" applyBorder="1" applyAlignment="1">
      <alignment horizontal="center"/>
    </xf>
    <xf numFmtId="0" fontId="12" fillId="0" borderId="2" xfId="0" applyFont="1" applyBorder="1" applyAlignment="1">
      <alignment horizontal="center"/>
    </xf>
    <xf numFmtId="0" fontId="90" fillId="0" borderId="0" xfId="0" applyFont="1" applyAlignment="1">
      <alignment horizontal="center"/>
    </xf>
    <xf numFmtId="0" fontId="23" fillId="0" borderId="0" xfId="0" applyFont="1" applyAlignment="1">
      <alignment vertical="center" wrapText="1"/>
    </xf>
    <xf numFmtId="0" fontId="17" fillId="0" borderId="0" xfId="0" applyFont="1" applyAlignment="1">
      <alignment vertical="center" wrapText="1"/>
    </xf>
    <xf numFmtId="0" fontId="21" fillId="0" borderId="2" xfId="0" applyFont="1" applyBorder="1" applyAlignment="1">
      <alignment horizontal="center" wrapText="1"/>
    </xf>
    <xf numFmtId="0" fontId="12" fillId="0" borderId="3" xfId="0" applyFont="1" applyBorder="1" applyAlignment="1">
      <alignment horizontal="left" wrapText="1"/>
    </xf>
    <xf numFmtId="0" fontId="12" fillId="0" borderId="4" xfId="0" applyFont="1" applyBorder="1" applyAlignment="1">
      <alignment horizontal="left" wrapText="1"/>
    </xf>
    <xf numFmtId="49" fontId="21" fillId="0" borderId="2" xfId="3" applyNumberFormat="1" applyFont="1" applyFill="1" applyBorder="1" applyAlignment="1" applyProtection="1">
      <alignment horizontal="center" wrapText="1"/>
      <protection locked="0"/>
    </xf>
    <xf numFmtId="0" fontId="17" fillId="0" borderId="0" xfId="0" applyFont="1" applyAlignment="1">
      <alignment wrapText="1"/>
    </xf>
    <xf numFmtId="0" fontId="21" fillId="0" borderId="2" xfId="3" applyNumberFormat="1" applyFont="1" applyFill="1" applyBorder="1" applyAlignment="1" applyProtection="1">
      <alignment horizontal="center" wrapText="1"/>
      <protection locked="0"/>
    </xf>
    <xf numFmtId="0" fontId="23" fillId="0" borderId="0" xfId="0" applyFont="1" applyAlignment="1">
      <alignment wrapText="1"/>
    </xf>
    <xf numFmtId="1" fontId="17" fillId="0" borderId="0" xfId="0" applyNumberFormat="1" applyFont="1" applyAlignment="1" applyProtection="1">
      <alignment horizontal="left" wrapText="1"/>
      <protection locked="0"/>
    </xf>
    <xf numFmtId="0" fontId="11" fillId="0" borderId="2" xfId="0" applyFont="1" applyBorder="1" applyAlignment="1">
      <alignment horizontal="center"/>
    </xf>
    <xf numFmtId="0" fontId="17" fillId="0" borderId="0" xfId="0" applyFont="1" applyAlignment="1">
      <alignment vertical="top" wrapText="1"/>
    </xf>
    <xf numFmtId="1" fontId="97" fillId="0" borderId="0" xfId="0" applyNumberFormat="1" applyFont="1" applyAlignment="1" applyProtection="1">
      <alignment horizontal="left" wrapText="1"/>
      <protection locked="0"/>
    </xf>
    <xf numFmtId="0" fontId="0" fillId="0" borderId="0" xfId="0" applyAlignment="1">
      <alignment wrapText="1"/>
    </xf>
    <xf numFmtId="0" fontId="17" fillId="4" borderId="0" xfId="0" applyFont="1" applyFill="1" applyAlignment="1">
      <alignment vertical="top" wrapText="1"/>
    </xf>
    <xf numFmtId="0" fontId="17" fillId="4" borderId="0" xfId="0" quotePrefix="1" applyFont="1" applyFill="1" applyAlignment="1">
      <alignment vertical="top" wrapText="1"/>
    </xf>
    <xf numFmtId="166" fontId="21" fillId="0" borderId="3"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1" fillId="0" borderId="4" xfId="0" applyNumberFormat="1" applyFont="1" applyBorder="1" applyAlignment="1">
      <alignment horizontal="center" vertical="center" wrapText="1"/>
    </xf>
    <xf numFmtId="166" fontId="21" fillId="0" borderId="2" xfId="0" applyNumberFormat="1" applyFont="1" applyBorder="1" applyAlignment="1" applyProtection="1">
      <alignment horizontal="center" wrapText="1"/>
      <protection locked="0"/>
    </xf>
    <xf numFmtId="2" fontId="21" fillId="0" borderId="25"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166" fontId="10" fillId="4" borderId="3" xfId="6" applyNumberFormat="1" applyFont="1" applyFill="1" applyBorder="1" applyAlignment="1" applyProtection="1">
      <alignment horizontal="left" vertical="top" wrapText="1"/>
      <protection locked="0"/>
    </xf>
    <xf numFmtId="0" fontId="90" fillId="0" borderId="0" xfId="0" applyFont="1" applyAlignment="1"/>
  </cellXfs>
  <cellStyles count="1448">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2 2 2" xfId="1428" xr:uid="{3A13AEBF-FD50-4085-BE4F-D2A84150680B}"/>
    <cellStyle name="Comma 2 2 2 2 2 2" xfId="1444" xr:uid="{68CEC85A-7ABB-4914-AC71-55F91B638A42}"/>
    <cellStyle name="Comma 2 2 2 2 3" xfId="1436" xr:uid="{6056060B-0CBD-405D-A8C7-C0734AEF7988}"/>
    <cellStyle name="Comma 2 2 2 3" xfId="1427" xr:uid="{13BE73DC-0979-4D79-8D69-4554945BC656}"/>
    <cellStyle name="Comma 2 2 2 3 2" xfId="1443" xr:uid="{A1B702FC-6D62-47D2-9C65-CEE551F9CF02}"/>
    <cellStyle name="Comma 2 2 2 4" xfId="1435" xr:uid="{BC66C0D3-3866-4DB8-A92A-FE327E8D6508}"/>
    <cellStyle name="Comma 2 2 3" xfId="852" xr:uid="{EF69EBEC-9106-4CFC-8068-6E5A2C0BC9DE}"/>
    <cellStyle name="Comma 2 2 3 2" xfId="1429" xr:uid="{7CAA2118-8061-4E94-8E03-07A2989C6597}"/>
    <cellStyle name="Comma 2 2 3 2 2" xfId="1445" xr:uid="{0AC70B5E-68A0-4B21-B525-025787498375}"/>
    <cellStyle name="Comma 2 2 3 3" xfId="1437" xr:uid="{369D5092-9E80-48CB-A768-CCA118B696C3}"/>
    <cellStyle name="Comma 2 2 4" xfId="1426" xr:uid="{AFAEBB22-AFB2-42F2-AAF0-DA0E24B566B9}"/>
    <cellStyle name="Comma 2 2 4 2" xfId="1442" xr:uid="{3F1ABF66-1900-4D28-95D1-DA9369CD596D}"/>
    <cellStyle name="Comma 2 2 5" xfId="1434" xr:uid="{12A71EE7-338C-48C7-9844-20E9F1480B0B}"/>
    <cellStyle name="Comma 2 3" xfId="1425" xr:uid="{8E6C5E3C-FB76-417F-867A-B6A62EECA860}"/>
    <cellStyle name="Comma 2 3 2" xfId="1441" xr:uid="{907BF3B0-A213-4E52-BFDA-793B17AE70F4}"/>
    <cellStyle name="Comma 2 4" xfId="1433" xr:uid="{906DD203-AFB9-46E5-9489-888C5B2AE55F}"/>
    <cellStyle name="Comma 3" xfId="853" xr:uid="{C18440A1-AD08-4B9F-9D8E-A5FAA2244913}"/>
    <cellStyle name="Comma 3 2" xfId="1430" xr:uid="{D1E956E4-0A22-4A71-8B78-02BF3F78F362}"/>
    <cellStyle name="Comma 3 2 2" xfId="1446" xr:uid="{A0FD50B9-8D41-4892-A3FF-C88814A25847}"/>
    <cellStyle name="Comma 3 3" xfId="1438" xr:uid="{53F4C08E-43BF-4858-8F0D-A373746803BD}"/>
    <cellStyle name="Comma 4" xfId="1360" xr:uid="{D3C3349E-BF0D-4785-ABFD-E077EA2C66C6}"/>
    <cellStyle name="Comma 4 2" xfId="1431" xr:uid="{3C1A9B4B-9890-4601-8C4E-5D34196B3443}"/>
    <cellStyle name="Comma 4 2 2" xfId="1447" xr:uid="{56364F9C-EADE-4B92-AEFF-B613A3F83BC6}"/>
    <cellStyle name="Comma 4 3" xfId="1439" xr:uid="{008CCF3B-2F16-4434-A318-2061CA8069FD}"/>
    <cellStyle name="Comma 5" xfId="1424" xr:uid="{59B4A679-EC02-4A28-8B5F-9F30F63CE063}"/>
    <cellStyle name="Comma 5 2" xfId="1440" xr:uid="{CA26FE9C-E5A2-493F-BB7A-2514C8CF49F7}"/>
    <cellStyle name="Comma 6" xfId="1432" xr:uid="{85108CB5-9E4D-4B68-A14A-59A832C3D752}"/>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4"/>
  <sheetViews>
    <sheetView showGridLines="0" tabSelected="1" zoomScale="80" zoomScaleNormal="80" zoomScaleSheetLayoutView="100" workbookViewId="0">
      <selection activeCell="A13" sqref="A13"/>
    </sheetView>
  </sheetViews>
  <sheetFormatPr defaultRowHeight="14.45"/>
  <cols>
    <col min="1" max="1" width="14.140625" style="7" customWidth="1"/>
    <col min="2" max="2" width="164.7109375" style="7" bestFit="1" customWidth="1"/>
  </cols>
  <sheetData>
    <row r="1" spans="1:2" ht="20.100000000000001">
      <c r="A1" s="84" t="s">
        <v>0</v>
      </c>
    </row>
    <row r="2" spans="1:2" ht="15.6">
      <c r="A2" s="1"/>
    </row>
    <row r="3" spans="1:2" ht="17.45">
      <c r="A3" s="85" t="s">
        <v>1</v>
      </c>
    </row>
    <row r="4" spans="1:2" s="93" customFormat="1" ht="15.6">
      <c r="A4" s="94" t="s">
        <v>2</v>
      </c>
      <c r="B4" s="95"/>
    </row>
    <row r="5" spans="1:2">
      <c r="A5" s="86" t="s">
        <v>3</v>
      </c>
      <c r="B5" s="7" t="s">
        <v>4</v>
      </c>
    </row>
    <row r="6" spans="1:2">
      <c r="A6" s="86" t="s">
        <v>5</v>
      </c>
      <c r="B6" s="7" t="s">
        <v>6</v>
      </c>
    </row>
    <row r="7" spans="1:2">
      <c r="A7" s="86" t="s">
        <v>7</v>
      </c>
      <c r="B7" s="7" t="s">
        <v>8</v>
      </c>
    </row>
    <row r="8" spans="1:2">
      <c r="A8" s="87"/>
    </row>
    <row r="9" spans="1:2" ht="17.45">
      <c r="A9" s="85" t="s">
        <v>9</v>
      </c>
    </row>
    <row r="10" spans="1:2" s="93" customFormat="1" ht="15.6">
      <c r="A10" s="94" t="s">
        <v>10</v>
      </c>
      <c r="B10" s="95"/>
    </row>
    <row r="11" spans="1:2">
      <c r="A11" s="86" t="s">
        <v>11</v>
      </c>
      <c r="B11" s="7" t="s">
        <v>12</v>
      </c>
    </row>
    <row r="12" spans="1:2" s="93" customFormat="1" ht="15.6">
      <c r="A12" s="96" t="s">
        <v>13</v>
      </c>
      <c r="B12" s="95"/>
    </row>
    <row r="13" spans="1:2">
      <c r="A13" s="86" t="s">
        <v>14</v>
      </c>
      <c r="B13" s="7" t="s">
        <v>15</v>
      </c>
    </row>
    <row r="14" spans="1:2">
      <c r="A14" s="86" t="s">
        <v>16</v>
      </c>
      <c r="B14" s="7" t="s">
        <v>17</v>
      </c>
    </row>
    <row r="15" spans="1:2">
      <c r="A15" s="86" t="s">
        <v>18</v>
      </c>
      <c r="B15" s="7" t="s">
        <v>19</v>
      </c>
    </row>
    <row r="16" spans="1:2">
      <c r="A16" s="86" t="s">
        <v>20</v>
      </c>
      <c r="B16" s="7" t="s">
        <v>21</v>
      </c>
    </row>
    <row r="17" spans="1:2">
      <c r="A17" s="86" t="s">
        <v>22</v>
      </c>
      <c r="B17" s="7" t="s">
        <v>23</v>
      </c>
    </row>
    <row r="18" spans="1:2">
      <c r="A18" s="86" t="s">
        <v>24</v>
      </c>
      <c r="B18" s="7" t="s">
        <v>25</v>
      </c>
    </row>
    <row r="19" spans="1:2">
      <c r="A19" s="86" t="s">
        <v>26</v>
      </c>
      <c r="B19" s="7" t="s">
        <v>27</v>
      </c>
    </row>
    <row r="20" spans="1:2">
      <c r="A20" s="88"/>
    </row>
    <row r="21" spans="1:2" ht="17.45">
      <c r="A21" s="85" t="s">
        <v>28</v>
      </c>
    </row>
    <row r="22" spans="1:2" s="93" customFormat="1" ht="15.6">
      <c r="A22" s="96" t="s">
        <v>29</v>
      </c>
      <c r="B22" s="95"/>
    </row>
    <row r="23" spans="1:2">
      <c r="A23" s="89" t="s">
        <v>30</v>
      </c>
      <c r="B23" s="7" t="s">
        <v>31</v>
      </c>
    </row>
    <row r="24" spans="1:2">
      <c r="A24" s="86" t="s">
        <v>32</v>
      </c>
      <c r="B24" s="7" t="s">
        <v>33</v>
      </c>
    </row>
    <row r="25" spans="1:2">
      <c r="A25" s="86" t="s">
        <v>34</v>
      </c>
      <c r="B25" s="7" t="s">
        <v>35</v>
      </c>
    </row>
    <row r="26" spans="1:2">
      <c r="A26" s="88"/>
    </row>
    <row r="27" spans="1:2" ht="17.45">
      <c r="A27" s="85" t="s">
        <v>36</v>
      </c>
    </row>
    <row r="28" spans="1:2" s="93" customFormat="1" ht="15.6">
      <c r="A28" s="96" t="s">
        <v>37</v>
      </c>
      <c r="B28" s="95"/>
    </row>
    <row r="29" spans="1:2">
      <c r="A29" s="86" t="s">
        <v>38</v>
      </c>
      <c r="B29" s="7" t="s">
        <v>39</v>
      </c>
    </row>
    <row r="30" spans="1:2">
      <c r="A30" s="86" t="s">
        <v>40</v>
      </c>
      <c r="B30" s="7" t="s">
        <v>41</v>
      </c>
    </row>
    <row r="31" spans="1:2">
      <c r="A31" s="86" t="s">
        <v>42</v>
      </c>
      <c r="B31" s="7" t="s">
        <v>43</v>
      </c>
    </row>
    <row r="32" spans="1:2">
      <c r="A32" s="89" t="s">
        <v>44</v>
      </c>
      <c r="B32" s="7" t="s">
        <v>45</v>
      </c>
    </row>
    <row r="33" spans="1:2">
      <c r="A33" s="86" t="s">
        <v>46</v>
      </c>
      <c r="B33" s="7" t="s">
        <v>47</v>
      </c>
    </row>
    <row r="34" spans="1:2">
      <c r="A34" s="90" t="s">
        <v>48</v>
      </c>
      <c r="B34" s="7" t="s">
        <v>49</v>
      </c>
    </row>
  </sheetData>
  <hyperlinks>
    <hyperlink ref="A5" location="'4.1.1'!A1" display="Measure 4.1.1" xr:uid="{03E704CB-C792-4CFB-880F-0000C636E4ED}"/>
    <hyperlink ref="A6" location="'4.1.2'!A1" display="Measure 4.1.2" xr:uid="{86D65A1F-4AC1-453E-A9F6-358D1A15A85D}"/>
    <hyperlink ref="A7" location="'4.1.3'!A1" display="Measure 4.1.3" xr:uid="{CD3937A6-04A7-4CBA-8CBB-3890CFAEF44E}"/>
    <hyperlink ref="A11" location="'5.1.1'!A1" display="Measure 5.1.1" xr:uid="{C873E1D0-8377-4D24-B187-30116ED39689}"/>
    <hyperlink ref="A13" location="'5.2.1'!A1" display="Measure 5.2.1" xr:uid="{5F82A830-84E0-48AF-B683-5FEC35268B0A}"/>
    <hyperlink ref="A14" location="'5.2.2'!A1" display="Measure 5.2.2" xr:uid="{CB859741-C105-4758-85C9-8C96077DC116}"/>
    <hyperlink ref="A15" location="'5.2.3'!A1" display="Measure 5.2.3" xr:uid="{BB6E2D4F-F74C-4D86-B83C-CF1C782B078F}"/>
    <hyperlink ref="A16" location="'5.2.4'!A1" display="Measure 5.2.4" xr:uid="{7F542A7D-8326-42EE-9FE4-36C38017BE8D}"/>
    <hyperlink ref="A17" location="'5.2.5'!A1" display="Measure 5.2.5" xr:uid="{BDC589AF-33AA-4E85-A9D6-43168978C182}"/>
    <hyperlink ref="A18" location="'5.2.6'!A1" display="Measure 5.2.6" xr:uid="{6B5DC317-B7F8-47B3-A7FE-60A8DE0F440C}"/>
    <hyperlink ref="A19" location="'5.2.7'!A1" display="Measure 5.2.7" xr:uid="{78F0559E-E89E-488A-A719-F903E038CE01}"/>
    <hyperlink ref="A23" location="'6.1.1'!A1" display="Measure 6.1.1" xr:uid="{E394BF10-FF42-42DB-BCB5-5ED12CC9377D}"/>
    <hyperlink ref="A24" location="'6.1.2'!A1" display="Measure 6.1.2" xr:uid="{5C5721C0-6BA6-4E3C-B8B7-E3AA5554172E}"/>
    <hyperlink ref="A25" location="'6.1.3'!A1" display="Measure 6.1.3" xr:uid="{D841F0D8-F3CA-45CA-9328-DFCEF0DFF0AF}"/>
    <hyperlink ref="A29" location="'7.1.1'!A1" display="Measure 7.1.1" xr:uid="{84C54196-F2A6-445C-8207-08AF704810F6}"/>
    <hyperlink ref="A30" location="'7.1.2'!A1" display="Measure 7.1.2" xr:uid="{03CD1A15-830D-47D5-80F3-5251EB97C286}"/>
    <hyperlink ref="A31" location="'7.1.3'!A1" display="Measure 7.1.3" xr:uid="{A04B3A3D-5EC7-44DF-8F95-03FAB60FBBD6}"/>
    <hyperlink ref="A32" location="'7.1.4'!A1" display="Measure 7.1.4" xr:uid="{284BF329-A173-46B7-84EF-6F51BA96BB7C}"/>
    <hyperlink ref="A33" location="'7.1.5'!A1" display="Measure 7.1.5" xr:uid="{A1AA911D-4E5D-4D90-B4B1-CB92623BEFB5}"/>
    <hyperlink ref="A34" location="'7.1.6'!A1" display="Measure 7.1.6" xr:uid="{F954C201-E338-4D33-ACBF-6141BA2EBF82}"/>
  </hyperlinks>
  <pageMargins left="0.7" right="0.7" top="0.75" bottom="0.75" header="0.3" footer="0.3"/>
  <pageSetup paperSize="9" scale="68"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99B4-5713-481A-A326-3C167F227DEC}">
  <dimension ref="A1:H45"/>
  <sheetViews>
    <sheetView showGridLines="0" zoomScaleNormal="100" zoomScaleSheetLayoutView="110" workbookViewId="0">
      <selection activeCell="C8" sqref="C8"/>
    </sheetView>
  </sheetViews>
  <sheetFormatPr defaultRowHeight="14.45"/>
  <cols>
    <col min="1" max="1" width="6.42578125" customWidth="1"/>
    <col min="2" max="2" width="16.140625" customWidth="1"/>
    <col min="3" max="3" width="18.140625" customWidth="1"/>
    <col min="4" max="4" width="20" customWidth="1"/>
    <col min="5" max="5" width="22" customWidth="1"/>
    <col min="6" max="6" width="25" customWidth="1"/>
  </cols>
  <sheetData>
    <row r="1" spans="1:6">
      <c r="A1" s="2" t="s">
        <v>50</v>
      </c>
    </row>
    <row r="2" spans="1:6">
      <c r="B2" s="72" t="s">
        <v>136</v>
      </c>
    </row>
    <row r="3" spans="1:6" ht="47.1">
      <c r="B3" s="28" t="s">
        <v>137</v>
      </c>
      <c r="C3" s="28" t="s">
        <v>138</v>
      </c>
      <c r="D3" s="28" t="s">
        <v>139</v>
      </c>
      <c r="E3" s="28" t="s">
        <v>140</v>
      </c>
      <c r="F3" s="28" t="s">
        <v>141</v>
      </c>
    </row>
    <row r="4" spans="1:6">
      <c r="B4" s="30" t="s">
        <v>142</v>
      </c>
      <c r="C4" s="30">
        <v>2018</v>
      </c>
      <c r="D4" s="106">
        <v>114.3</v>
      </c>
      <c r="E4" s="236">
        <v>16562.099999999999</v>
      </c>
      <c r="F4" s="237">
        <v>7.0000000000000001E-3</v>
      </c>
    </row>
    <row r="5" spans="1:6">
      <c r="B5" s="30"/>
      <c r="C5" s="30">
        <v>2019</v>
      </c>
      <c r="D5" s="106">
        <v>123.9</v>
      </c>
      <c r="E5" s="236">
        <v>17482.8</v>
      </c>
      <c r="F5" s="237">
        <v>7.0000000000000001E-3</v>
      </c>
    </row>
    <row r="6" spans="1:6">
      <c r="B6" s="30"/>
      <c r="C6" s="30">
        <v>2020</v>
      </c>
      <c r="D6" s="106">
        <v>148.80000000000001</v>
      </c>
      <c r="E6" s="236">
        <v>18156.099999999999</v>
      </c>
      <c r="F6" s="237">
        <v>8.0000000000000002E-3</v>
      </c>
    </row>
    <row r="7" spans="1:6">
      <c r="B7" s="30"/>
      <c r="C7" s="30">
        <v>2021</v>
      </c>
      <c r="D7" s="106">
        <v>143.6</v>
      </c>
      <c r="E7" s="236">
        <v>18969.7</v>
      </c>
      <c r="F7" s="237">
        <v>8.0000000000000002E-3</v>
      </c>
    </row>
    <row r="8" spans="1:6">
      <c r="B8" s="30"/>
      <c r="C8" s="30">
        <v>2022</v>
      </c>
      <c r="D8" s="106">
        <v>122.7</v>
      </c>
      <c r="E8" s="236">
        <v>19950.7</v>
      </c>
      <c r="F8" s="237">
        <v>6.0000000000000001E-3</v>
      </c>
    </row>
    <row r="9" spans="1:6">
      <c r="B9" s="21"/>
      <c r="C9" s="21">
        <v>2023</v>
      </c>
      <c r="D9" s="238">
        <v>117.8</v>
      </c>
      <c r="E9" s="239">
        <v>21630.5</v>
      </c>
      <c r="F9" s="240">
        <v>5.0000000000000001E-3</v>
      </c>
    </row>
    <row r="10" spans="1:6">
      <c r="B10" s="30" t="s">
        <v>143</v>
      </c>
      <c r="C10" s="30">
        <v>2018</v>
      </c>
      <c r="D10" s="106">
        <v>65.900000000000006</v>
      </c>
      <c r="E10" s="236">
        <v>42686.8</v>
      </c>
      <c r="F10" s="237">
        <v>2E-3</v>
      </c>
    </row>
    <row r="11" spans="1:6">
      <c r="B11" s="30"/>
      <c r="C11" s="30">
        <v>2019</v>
      </c>
      <c r="D11" s="106">
        <v>70.5</v>
      </c>
      <c r="E11" s="236">
        <v>43483</v>
      </c>
      <c r="F11" s="237">
        <v>2E-3</v>
      </c>
    </row>
    <row r="12" spans="1:6">
      <c r="B12" s="30"/>
      <c r="C12" s="30">
        <v>2020</v>
      </c>
      <c r="D12" s="106">
        <v>83.5</v>
      </c>
      <c r="E12" s="236">
        <v>44407.6</v>
      </c>
      <c r="F12" s="237">
        <v>2E-3</v>
      </c>
    </row>
    <row r="13" spans="1:6">
      <c r="B13" s="30"/>
      <c r="C13" s="30">
        <v>2021</v>
      </c>
      <c r="D13" s="106">
        <v>90.2</v>
      </c>
      <c r="E13" s="236">
        <v>46546.1</v>
      </c>
      <c r="F13" s="237">
        <v>2E-3</v>
      </c>
    </row>
    <row r="14" spans="1:6">
      <c r="B14" s="30"/>
      <c r="C14" s="30">
        <v>2022</v>
      </c>
      <c r="D14" s="106">
        <v>73.3</v>
      </c>
      <c r="E14" s="236">
        <v>46507.6</v>
      </c>
      <c r="F14" s="237">
        <v>2E-3</v>
      </c>
    </row>
    <row r="15" spans="1:6">
      <c r="B15" s="21"/>
      <c r="C15" s="21">
        <v>2023</v>
      </c>
      <c r="D15" s="238">
        <v>68.099999999999994</v>
      </c>
      <c r="E15" s="239">
        <v>47404.4</v>
      </c>
      <c r="F15" s="240">
        <v>1E-3</v>
      </c>
    </row>
    <row r="16" spans="1:6">
      <c r="B16" s="30" t="s">
        <v>144</v>
      </c>
      <c r="C16" s="30">
        <v>2018</v>
      </c>
      <c r="D16" s="132">
        <v>9</v>
      </c>
      <c r="E16" s="236">
        <v>3248.5</v>
      </c>
      <c r="F16" s="237">
        <v>3.0000000000000001E-3</v>
      </c>
    </row>
    <row r="17" spans="2:8">
      <c r="B17" s="30"/>
      <c r="C17" s="30">
        <v>2019</v>
      </c>
      <c r="D17" s="132">
        <v>10</v>
      </c>
      <c r="E17" s="236">
        <v>3349.3</v>
      </c>
      <c r="F17" s="237">
        <v>3.0000000000000001E-3</v>
      </c>
    </row>
    <row r="18" spans="2:8">
      <c r="B18" s="30"/>
      <c r="C18" s="30">
        <v>2020</v>
      </c>
      <c r="D18" s="132">
        <v>13</v>
      </c>
      <c r="E18" s="236">
        <v>3433</v>
      </c>
      <c r="F18" s="237">
        <v>3.0000000000000001E-3</v>
      </c>
    </row>
    <row r="19" spans="2:8">
      <c r="B19" s="30"/>
      <c r="C19" s="30">
        <v>2021</v>
      </c>
      <c r="D19" s="132">
        <v>13</v>
      </c>
      <c r="E19" s="236">
        <v>3518.9</v>
      </c>
      <c r="F19" s="237">
        <v>4.0000000000000001E-3</v>
      </c>
    </row>
    <row r="20" spans="2:8">
      <c r="B20" s="30"/>
      <c r="C20" s="30">
        <v>2022</v>
      </c>
      <c r="D20" s="132">
        <v>13</v>
      </c>
      <c r="E20" s="236">
        <v>3554.5</v>
      </c>
      <c r="F20" s="237">
        <v>4.0000000000000001E-3</v>
      </c>
    </row>
    <row r="21" spans="2:8">
      <c r="B21" s="21"/>
      <c r="C21" s="21">
        <v>2023</v>
      </c>
      <c r="D21" s="241">
        <v>14.8</v>
      </c>
      <c r="E21" s="239">
        <v>3717.3</v>
      </c>
      <c r="F21" s="240">
        <v>4.0000000000000001E-3</v>
      </c>
    </row>
    <row r="22" spans="2:8">
      <c r="B22" s="30" t="s">
        <v>145</v>
      </c>
      <c r="C22" s="30">
        <v>2018</v>
      </c>
      <c r="D22" s="132">
        <v>189.2</v>
      </c>
      <c r="E22" s="236">
        <v>62497.4</v>
      </c>
      <c r="F22" s="237">
        <v>3.0000000000000001E-3</v>
      </c>
    </row>
    <row r="23" spans="2:8">
      <c r="B23" s="30"/>
      <c r="C23" s="30">
        <v>2019</v>
      </c>
      <c r="D23" s="132">
        <v>204.4</v>
      </c>
      <c r="E23" s="236">
        <v>64315.1</v>
      </c>
      <c r="F23" s="237">
        <v>3.0000000000000001E-3</v>
      </c>
    </row>
    <row r="24" spans="2:8">
      <c r="B24" s="30"/>
      <c r="C24" s="30">
        <v>2020</v>
      </c>
      <c r="D24" s="132">
        <v>245.3</v>
      </c>
      <c r="E24" s="236">
        <v>65996.7</v>
      </c>
      <c r="F24" s="237">
        <v>3.0000000000000001E-3</v>
      </c>
    </row>
    <row r="25" spans="2:8">
      <c r="B25" s="30"/>
      <c r="C25" s="30">
        <v>2021</v>
      </c>
      <c r="D25" s="132">
        <v>246.8</v>
      </c>
      <c r="E25" s="236">
        <v>69034.7</v>
      </c>
      <c r="F25" s="237">
        <v>4.0000000000000001E-3</v>
      </c>
    </row>
    <row r="26" spans="2:8">
      <c r="B26" s="30"/>
      <c r="C26" s="30">
        <v>2022</v>
      </c>
      <c r="D26" s="132">
        <v>209</v>
      </c>
      <c r="E26" s="236">
        <v>70012.800000000003</v>
      </c>
      <c r="F26" s="237">
        <v>3.0000000000000001E-3</v>
      </c>
    </row>
    <row r="27" spans="2:8" ht="15" thickBot="1">
      <c r="B27" s="208"/>
      <c r="C27" s="208">
        <v>2023</v>
      </c>
      <c r="D27" s="260">
        <v>200.7</v>
      </c>
      <c r="E27" s="242">
        <v>72752.2</v>
      </c>
      <c r="F27" s="243">
        <v>3.0000000000000001E-3</v>
      </c>
      <c r="H27" s="231"/>
    </row>
    <row r="28" spans="2:8" ht="15" thickTop="1">
      <c r="B28" s="5" t="s">
        <v>146</v>
      </c>
      <c r="H28" s="231"/>
    </row>
    <row r="29" spans="2:8">
      <c r="B29" s="366" t="s">
        <v>60</v>
      </c>
      <c r="C29" s="366"/>
      <c r="D29" s="366"/>
      <c r="E29" s="366"/>
      <c r="F29" s="366"/>
    </row>
    <row r="30" spans="2:8">
      <c r="B30" s="245" t="s">
        <v>147</v>
      </c>
    </row>
    <row r="31" spans="2:8">
      <c r="B31" s="245" t="s">
        <v>148</v>
      </c>
    </row>
    <row r="32" spans="2:8">
      <c r="B32" s="368" t="s">
        <v>149</v>
      </c>
      <c r="C32" s="368"/>
      <c r="D32" s="368"/>
      <c r="E32" s="368"/>
      <c r="F32" s="368"/>
    </row>
    <row r="33" spans="2:6">
      <c r="B33" s="244"/>
      <c r="C33" s="244"/>
      <c r="D33" s="244"/>
      <c r="E33" s="244"/>
      <c r="F33" s="244"/>
    </row>
    <row r="34" spans="2:6">
      <c r="B34" s="72" t="s">
        <v>150</v>
      </c>
      <c r="C34" s="7"/>
      <c r="D34" s="7"/>
      <c r="E34" s="332"/>
      <c r="F34" s="7"/>
    </row>
    <row r="35" spans="2:6">
      <c r="B35" s="28" t="s">
        <v>52</v>
      </c>
      <c r="C35" s="28" t="s">
        <v>151</v>
      </c>
      <c r="D35" s="28" t="s">
        <v>152</v>
      </c>
      <c r="E35" s="28" t="s">
        <v>153</v>
      </c>
      <c r="F35" s="28" t="s">
        <v>65</v>
      </c>
    </row>
    <row r="36" spans="2:6">
      <c r="B36" s="30">
        <v>2006</v>
      </c>
      <c r="C36" s="33">
        <v>612</v>
      </c>
      <c r="D36" s="171">
        <v>172874</v>
      </c>
      <c r="E36" s="171">
        <v>936</v>
      </c>
      <c r="F36" s="155">
        <v>3.5087316966896376E-3</v>
      </c>
    </row>
    <row r="37" spans="2:6">
      <c r="B37" s="30">
        <v>2011</v>
      </c>
      <c r="C37" s="33">
        <v>888</v>
      </c>
      <c r="D37" s="171">
        <v>200447</v>
      </c>
      <c r="E37" s="171">
        <v>983</v>
      </c>
      <c r="F37" s="155">
        <v>4.3891299834913355E-3</v>
      </c>
    </row>
    <row r="38" spans="2:6">
      <c r="B38" s="30">
        <v>2016</v>
      </c>
      <c r="C38" s="33">
        <v>1243</v>
      </c>
      <c r="D38" s="171">
        <v>234021</v>
      </c>
      <c r="E38" s="171">
        <v>1013</v>
      </c>
      <c r="F38" s="155">
        <v>5.2607744300122317E-3</v>
      </c>
    </row>
    <row r="39" spans="2:6">
      <c r="B39" s="21">
        <v>2021</v>
      </c>
      <c r="C39" s="172">
        <v>1970</v>
      </c>
      <c r="D39" s="173">
        <v>274673</v>
      </c>
      <c r="E39" s="173">
        <v>452</v>
      </c>
      <c r="F39" s="174">
        <v>7.1094750897706567E-3</v>
      </c>
    </row>
    <row r="40" spans="2:6">
      <c r="B40" s="196" t="s">
        <v>154</v>
      </c>
      <c r="C40" s="7"/>
      <c r="D40" s="7"/>
      <c r="E40" s="7"/>
      <c r="F40" s="7"/>
    </row>
    <row r="41" spans="2:6">
      <c r="B41" s="16" t="s">
        <v>155</v>
      </c>
      <c r="C41" s="7"/>
      <c r="D41" s="7"/>
      <c r="E41" s="7"/>
      <c r="F41" s="7"/>
    </row>
    <row r="42" spans="2:6">
      <c r="B42" s="16" t="s">
        <v>156</v>
      </c>
    </row>
    <row r="43" spans="2:6">
      <c r="B43" s="83" t="s">
        <v>157</v>
      </c>
    </row>
    <row r="45" spans="2:6">
      <c r="B45" s="102"/>
    </row>
  </sheetData>
  <mergeCells count="2">
    <mergeCell ref="B29:F29"/>
    <mergeCell ref="B32:F32"/>
  </mergeCells>
  <hyperlinks>
    <hyperlink ref="A1" location="Index!A1" display="Index" xr:uid="{ECA654F3-8582-4E8D-8EF9-2E06D3E766E0}"/>
  </hyperlinks>
  <pageMargins left="0.7" right="0.7" top="0.75" bottom="0.75" header="0.3" footer="0.3"/>
  <pageSetup paperSize="9" scale="97"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24"/>
  <sheetViews>
    <sheetView showGridLines="0" zoomScaleNormal="100" zoomScaleSheetLayoutView="205" workbookViewId="0">
      <selection activeCell="C19" sqref="C19"/>
    </sheetView>
  </sheetViews>
  <sheetFormatPr defaultRowHeight="14.45"/>
  <cols>
    <col min="2" max="2" width="10" customWidth="1"/>
    <col min="3" max="3" width="19.85546875" bestFit="1" customWidth="1"/>
    <col min="7" max="7" width="10.7109375" customWidth="1"/>
    <col min="13" max="13" width="6.5703125" customWidth="1"/>
    <col min="14" max="14" width="16.85546875" customWidth="1"/>
    <col min="15" max="15" width="16.140625" customWidth="1"/>
    <col min="16" max="16" width="16.85546875" customWidth="1"/>
  </cols>
  <sheetData>
    <row r="1" spans="1:13">
      <c r="A1" s="2" t="s">
        <v>50</v>
      </c>
      <c r="G1" s="2"/>
      <c r="M1" s="2"/>
    </row>
    <row r="2" spans="1:13">
      <c r="B2" s="323" t="s">
        <v>158</v>
      </c>
      <c r="C2" s="322"/>
    </row>
    <row r="3" spans="1:13" ht="24">
      <c r="B3" s="28" t="s">
        <v>52</v>
      </c>
      <c r="C3" s="28" t="s">
        <v>159</v>
      </c>
    </row>
    <row r="4" spans="1:13">
      <c r="B4" s="30">
        <v>2008</v>
      </c>
      <c r="C4" s="33">
        <v>7</v>
      </c>
    </row>
    <row r="5" spans="1:13">
      <c r="B5" s="30">
        <v>2009</v>
      </c>
      <c r="C5" s="33">
        <v>5</v>
      </c>
    </row>
    <row r="6" spans="1:13">
      <c r="B6" s="30">
        <v>2010</v>
      </c>
      <c r="C6" s="49">
        <v>1</v>
      </c>
    </row>
    <row r="7" spans="1:13">
      <c r="B7" s="30">
        <v>2011</v>
      </c>
      <c r="C7" s="49">
        <v>1</v>
      </c>
    </row>
    <row r="8" spans="1:13">
      <c r="B8" s="30">
        <v>2012</v>
      </c>
      <c r="C8" s="49">
        <v>6</v>
      </c>
    </row>
    <row r="9" spans="1:13">
      <c r="B9" s="30">
        <v>2013</v>
      </c>
      <c r="C9" s="49">
        <v>10</v>
      </c>
    </row>
    <row r="10" spans="1:13">
      <c r="B10" s="30">
        <v>2014</v>
      </c>
      <c r="C10" s="49">
        <v>7</v>
      </c>
    </row>
    <row r="11" spans="1:13">
      <c r="B11" s="30">
        <v>2015</v>
      </c>
      <c r="C11" s="49">
        <v>9</v>
      </c>
    </row>
    <row r="12" spans="1:13">
      <c r="B12" s="30">
        <v>2016</v>
      </c>
      <c r="C12" s="49">
        <v>8</v>
      </c>
    </row>
    <row r="13" spans="1:13">
      <c r="B13" s="30">
        <v>2017</v>
      </c>
      <c r="C13" s="49">
        <v>10</v>
      </c>
    </row>
    <row r="14" spans="1:13">
      <c r="B14" s="30">
        <v>2018</v>
      </c>
      <c r="C14" s="49">
        <v>14</v>
      </c>
    </row>
    <row r="15" spans="1:13">
      <c r="B15" s="30">
        <v>2019</v>
      </c>
      <c r="C15" s="49">
        <v>20</v>
      </c>
    </row>
    <row r="16" spans="1:13">
      <c r="B16" s="30">
        <v>2020</v>
      </c>
      <c r="C16" s="49">
        <v>19</v>
      </c>
    </row>
    <row r="17" spans="2:3">
      <c r="B17" s="30">
        <v>2021</v>
      </c>
      <c r="C17" s="247" t="s">
        <v>160</v>
      </c>
    </row>
    <row r="18" spans="2:3">
      <c r="B18" s="30">
        <v>2022</v>
      </c>
      <c r="C18" s="247" t="s">
        <v>160</v>
      </c>
    </row>
    <row r="19" spans="2:3">
      <c r="B19" s="21">
        <v>2023</v>
      </c>
      <c r="C19" s="246">
        <v>36</v>
      </c>
    </row>
    <row r="20" spans="2:3">
      <c r="B20" s="5" t="s">
        <v>58</v>
      </c>
      <c r="C20" s="4"/>
    </row>
    <row r="21" spans="2:3" ht="21.6">
      <c r="B21" s="249" t="s">
        <v>60</v>
      </c>
      <c r="C21" s="249"/>
    </row>
    <row r="22" spans="2:3">
      <c r="B22" s="154" t="s">
        <v>161</v>
      </c>
      <c r="C22" s="248"/>
    </row>
    <row r="23" spans="2:3">
      <c r="B23" s="154" t="s">
        <v>162</v>
      </c>
      <c r="C23" s="248"/>
    </row>
    <row r="24" spans="2:3">
      <c r="B24" s="154" t="s">
        <v>163</v>
      </c>
      <c r="C24" s="248"/>
    </row>
  </sheetData>
  <hyperlinks>
    <hyperlink ref="A1" location="Index!A1" display="Index" xr:uid="{2AD6B92C-F70E-4EA9-9667-A7A51149540D}"/>
  </hyperlinks>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18"/>
  <sheetViews>
    <sheetView showGridLines="0" zoomScaleNormal="100" zoomScaleSheetLayoutView="205" workbookViewId="0">
      <selection activeCell="H56" sqref="H56"/>
    </sheetView>
  </sheetViews>
  <sheetFormatPr defaultRowHeight="14.45"/>
  <cols>
    <col min="3" max="3" width="18.85546875" customWidth="1"/>
    <col min="4" max="4" width="19.28515625" customWidth="1"/>
    <col min="9" max="9" width="12.28515625" customWidth="1"/>
  </cols>
  <sheetData>
    <row r="1" spans="1:9">
      <c r="A1" s="2" t="s">
        <v>50</v>
      </c>
    </row>
    <row r="2" spans="1:9">
      <c r="B2" s="323" t="s">
        <v>164</v>
      </c>
      <c r="C2" s="322"/>
      <c r="D2" s="232"/>
    </row>
    <row r="3" spans="1:9" ht="35.450000000000003">
      <c r="B3" s="28" t="s">
        <v>52</v>
      </c>
      <c r="C3" s="28" t="s">
        <v>165</v>
      </c>
      <c r="D3" s="325" t="s">
        <v>166</v>
      </c>
    </row>
    <row r="4" spans="1:9">
      <c r="B4" s="30">
        <v>2018</v>
      </c>
      <c r="C4" s="33">
        <v>355</v>
      </c>
      <c r="D4" s="258">
        <v>0.2</v>
      </c>
    </row>
    <row r="5" spans="1:9">
      <c r="B5" s="251">
        <v>2019</v>
      </c>
      <c r="C5" s="252">
        <v>581</v>
      </c>
      <c r="D5" s="253">
        <v>0.32</v>
      </c>
    </row>
    <row r="6" spans="1:9">
      <c r="B6" s="251">
        <v>2020</v>
      </c>
      <c r="C6" s="252">
        <v>138</v>
      </c>
      <c r="D6" s="255">
        <v>0.08</v>
      </c>
    </row>
    <row r="7" spans="1:9">
      <c r="B7" s="251">
        <v>2021</v>
      </c>
      <c r="C7" s="252">
        <v>280</v>
      </c>
      <c r="D7" s="255">
        <v>0.16</v>
      </c>
    </row>
    <row r="8" spans="1:9">
      <c r="B8" s="251">
        <v>2022</v>
      </c>
      <c r="C8" s="252">
        <v>181</v>
      </c>
      <c r="D8" s="255">
        <v>0.1</v>
      </c>
    </row>
    <row r="9" spans="1:9">
      <c r="B9" s="254">
        <v>2023</v>
      </c>
      <c r="C9" s="256">
        <v>57</v>
      </c>
      <c r="D9" s="257">
        <v>0.03</v>
      </c>
    </row>
    <row r="10" spans="1:9" ht="15" customHeight="1">
      <c r="B10" s="5" t="s">
        <v>58</v>
      </c>
      <c r="C10" s="250"/>
      <c r="D10" s="250"/>
      <c r="E10" s="130"/>
      <c r="F10" s="130"/>
      <c r="G10" s="130"/>
      <c r="H10" s="130"/>
      <c r="I10" s="130"/>
    </row>
    <row r="11" spans="1:9">
      <c r="B11" s="16" t="s">
        <v>167</v>
      </c>
      <c r="C11" s="259"/>
      <c r="D11" s="259"/>
      <c r="E11" s="102"/>
      <c r="F11" s="102"/>
    </row>
    <row r="12" spans="1:9">
      <c r="B12" s="229" t="s">
        <v>60</v>
      </c>
      <c r="C12" s="249"/>
      <c r="D12" s="249"/>
    </row>
    <row r="13" spans="1:9">
      <c r="B13" s="16" t="s">
        <v>168</v>
      </c>
      <c r="C13" s="259"/>
      <c r="D13" s="259"/>
    </row>
    <row r="14" spans="1:9">
      <c r="B14" s="16" t="s">
        <v>169</v>
      </c>
      <c r="C14" s="259"/>
      <c r="D14" s="259"/>
    </row>
    <row r="15" spans="1:9">
      <c r="B15" s="230" t="s">
        <v>170</v>
      </c>
      <c r="C15" s="244"/>
      <c r="D15" s="244"/>
    </row>
    <row r="18" spans="6:7">
      <c r="F18" s="338"/>
      <c r="G18" s="338"/>
    </row>
  </sheetData>
  <hyperlinks>
    <hyperlink ref="A1" location="Index!A1" display="Index" xr:uid="{3ECB557D-31F4-46E4-AF9F-650F8C9DD4F7}"/>
  </hyperlinks>
  <pageMargins left="0.7" right="0.7" top="0.75" bottom="0.75" header="0.3" footer="0.3"/>
  <pageSetup paperSize="9"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L10"/>
  <sheetViews>
    <sheetView showGridLines="0" zoomScaleNormal="100" zoomScaleSheetLayoutView="205" workbookViewId="0">
      <selection activeCell="F5" sqref="F5"/>
    </sheetView>
  </sheetViews>
  <sheetFormatPr defaultRowHeight="14.45"/>
  <cols>
    <col min="1" max="1" width="6.28515625" customWidth="1"/>
    <col min="2" max="2" width="8" customWidth="1"/>
    <col min="3" max="3" width="12.140625" customWidth="1"/>
    <col min="4" max="4" width="11.7109375" bestFit="1" customWidth="1"/>
    <col min="5" max="5" width="16.140625" bestFit="1" customWidth="1"/>
    <col min="6" max="6" width="15.42578125" customWidth="1"/>
  </cols>
  <sheetData>
    <row r="1" spans="1:12">
      <c r="A1" s="2" t="s">
        <v>50</v>
      </c>
      <c r="B1" s="353" t="s">
        <v>68</v>
      </c>
      <c r="C1" s="353"/>
      <c r="D1" s="353"/>
    </row>
    <row r="2" spans="1:12">
      <c r="B2" s="74" t="s">
        <v>171</v>
      </c>
      <c r="L2" s="2"/>
    </row>
    <row r="3" spans="1:12" ht="35.450000000000003">
      <c r="B3" s="28" t="s">
        <v>52</v>
      </c>
      <c r="C3" s="28" t="s">
        <v>65</v>
      </c>
      <c r="D3" s="28" t="s">
        <v>75</v>
      </c>
      <c r="E3" s="28" t="s">
        <v>93</v>
      </c>
      <c r="F3" s="28" t="s">
        <v>76</v>
      </c>
    </row>
    <row r="4" spans="1:12">
      <c r="B4" s="34">
        <v>2006</v>
      </c>
      <c r="C4" s="58">
        <v>0.53200000000000003</v>
      </c>
      <c r="D4" s="31">
        <v>0.85699999999999998</v>
      </c>
      <c r="E4" s="31">
        <v>-0.32499999999999996</v>
      </c>
      <c r="F4" s="55">
        <v>0.62077012835472578</v>
      </c>
    </row>
    <row r="5" spans="1:12">
      <c r="B5" s="30">
        <v>2011</v>
      </c>
      <c r="C5" s="31">
        <v>0.59599999999999997</v>
      </c>
      <c r="D5" s="31">
        <v>0.877</v>
      </c>
      <c r="E5" s="31">
        <v>-0.28100000000000003</v>
      </c>
      <c r="F5" s="55">
        <v>0.67958950969213228</v>
      </c>
    </row>
    <row r="6" spans="1:12">
      <c r="B6" s="30">
        <v>2016</v>
      </c>
      <c r="C6" s="31">
        <v>0.69599999999999995</v>
      </c>
      <c r="D6" s="31">
        <v>0.9</v>
      </c>
      <c r="E6" s="31">
        <v>-0.20400000000000007</v>
      </c>
      <c r="F6" s="55">
        <v>0.77333333333333321</v>
      </c>
    </row>
    <row r="7" spans="1:12">
      <c r="B7" s="21">
        <v>2021</v>
      </c>
      <c r="C7" s="32">
        <v>0.60808080808080811</v>
      </c>
      <c r="D7" s="32">
        <v>0.85052839045136863</v>
      </c>
      <c r="E7" s="32">
        <v>-0.24244758237056052</v>
      </c>
      <c r="F7" s="56">
        <v>0.71494475070738617</v>
      </c>
      <c r="G7" s="117"/>
    </row>
    <row r="8" spans="1:12">
      <c r="B8" s="16" t="s">
        <v>172</v>
      </c>
      <c r="C8" s="16"/>
      <c r="D8" s="16"/>
      <c r="E8" s="16"/>
      <c r="F8" s="16"/>
      <c r="G8" s="117"/>
    </row>
    <row r="10" spans="1:12">
      <c r="B10" s="102"/>
    </row>
  </sheetData>
  <mergeCells count="1">
    <mergeCell ref="B1:D1"/>
  </mergeCells>
  <hyperlinks>
    <hyperlink ref="A1" location="Index!A1" display="Index" xr:uid="{A6021B88-8B4C-4A8A-A868-14505C72DC0A}"/>
  </hyperlinks>
  <pageMargins left="0.7" right="0.7" top="0.75" bottom="0.75" header="0.3" footer="0.3"/>
  <pageSetup paperSize="9" orientation="landscape" r:id="rId1"/>
  <headerFooter>
    <oddFooter>&amp;L&amp;1#&amp;"Calibri"&amp;11&amp;K000000OFFICIAL: Sensitive</oddFoot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5D55-4B18-4A77-99F8-8D7A644C8EB2}">
  <sheetPr>
    <pageSetUpPr fitToPage="1"/>
  </sheetPr>
  <dimension ref="A1:G24"/>
  <sheetViews>
    <sheetView showGridLines="0" zoomScaleNormal="100" zoomScaleSheetLayoutView="50" workbookViewId="0">
      <selection activeCell="D10" sqref="D10"/>
    </sheetView>
  </sheetViews>
  <sheetFormatPr defaultRowHeight="14.45"/>
  <cols>
    <col min="3" max="3" width="10.42578125" customWidth="1"/>
    <col min="4" max="4" width="14.140625" customWidth="1"/>
  </cols>
  <sheetData>
    <row r="1" spans="1:4">
      <c r="A1" s="2" t="s">
        <v>50</v>
      </c>
    </row>
    <row r="2" spans="1:4" ht="15" thickBot="1">
      <c r="A2" s="2"/>
      <c r="B2" s="75" t="s">
        <v>173</v>
      </c>
      <c r="C2" s="68"/>
      <c r="D2" s="68"/>
    </row>
    <row r="3" spans="1:4" ht="24.6" thickBot="1">
      <c r="A3" s="2"/>
      <c r="B3" s="66" t="s">
        <v>52</v>
      </c>
      <c r="C3" s="66" t="s">
        <v>65</v>
      </c>
      <c r="D3" s="345" t="s">
        <v>75</v>
      </c>
    </row>
    <row r="4" spans="1:4">
      <c r="A4" s="2"/>
      <c r="B4" s="44">
        <v>2010</v>
      </c>
      <c r="C4" s="70">
        <v>0.50900000000000001</v>
      </c>
      <c r="D4" s="105">
        <v>0.77099999999999991</v>
      </c>
    </row>
    <row r="5" spans="1:4">
      <c r="B5" s="44">
        <v>2011</v>
      </c>
      <c r="C5" s="70">
        <v>0.55799999999999994</v>
      </c>
      <c r="D5" s="105">
        <v>0.77300000000000002</v>
      </c>
    </row>
    <row r="6" spans="1:4">
      <c r="B6" s="76">
        <v>2012</v>
      </c>
      <c r="C6" s="70">
        <v>0.52200000000000002</v>
      </c>
      <c r="D6" s="105">
        <v>0.7609999999999999</v>
      </c>
    </row>
    <row r="7" spans="1:4">
      <c r="B7" s="76">
        <v>2013</v>
      </c>
      <c r="C7" s="70">
        <v>0.58200000000000007</v>
      </c>
      <c r="D7" s="105">
        <v>0.79200000000000004</v>
      </c>
    </row>
    <row r="8" spans="1:4">
      <c r="B8" s="76">
        <v>2014</v>
      </c>
      <c r="C8" s="70">
        <v>0.59699999999999998</v>
      </c>
      <c r="D8" s="105">
        <v>0.80099999999999993</v>
      </c>
    </row>
    <row r="9" spans="1:4">
      <c r="B9" s="76">
        <v>2015</v>
      </c>
      <c r="C9" s="70">
        <v>0.65700000000000003</v>
      </c>
      <c r="D9" s="105">
        <v>0.81499999999999995</v>
      </c>
    </row>
    <row r="10" spans="1:4">
      <c r="B10" s="76">
        <v>2016</v>
      </c>
      <c r="C10" s="70">
        <v>0.65599999999999992</v>
      </c>
      <c r="D10" s="105">
        <v>0.82099999999999995</v>
      </c>
    </row>
    <row r="11" spans="1:4">
      <c r="B11" s="76">
        <v>2017</v>
      </c>
      <c r="C11" s="70">
        <v>0.63400000000000001</v>
      </c>
      <c r="D11" s="105">
        <v>0.80799999999999994</v>
      </c>
    </row>
    <row r="12" spans="1:4">
      <c r="B12" s="76">
        <v>2018</v>
      </c>
      <c r="C12" s="105">
        <v>0.628</v>
      </c>
      <c r="D12" s="105">
        <v>0.80200000000000005</v>
      </c>
    </row>
    <row r="13" spans="1:4">
      <c r="B13" s="76">
        <v>2019</v>
      </c>
      <c r="C13" s="129">
        <v>0.58799999999999997</v>
      </c>
      <c r="D13" s="105">
        <v>0.78200000000000003</v>
      </c>
    </row>
    <row r="14" spans="1:4">
      <c r="B14" s="76">
        <v>2020</v>
      </c>
      <c r="C14" s="70">
        <v>0.60499999999999998</v>
      </c>
      <c r="D14" s="105">
        <v>0.78400000000000003</v>
      </c>
    </row>
    <row r="15" spans="1:4">
      <c r="B15" s="76">
        <v>2021</v>
      </c>
      <c r="C15" s="70">
        <v>0.59399999999999997</v>
      </c>
      <c r="D15" s="129">
        <v>0.78600000000000003</v>
      </c>
    </row>
    <row r="16" spans="1:4">
      <c r="B16" s="76">
        <v>2022</v>
      </c>
      <c r="C16" s="70">
        <v>0.53600000000000003</v>
      </c>
      <c r="D16" s="346">
        <v>0.76700000000000002</v>
      </c>
    </row>
    <row r="17" spans="1:7">
      <c r="B17" s="334">
        <v>2023</v>
      </c>
      <c r="C17" s="140">
        <v>0.56299999999999994</v>
      </c>
      <c r="D17" s="140">
        <v>0.76300000000000001</v>
      </c>
      <c r="F17" s="117"/>
      <c r="G17" s="117"/>
    </row>
    <row r="18" spans="1:7">
      <c r="B18" s="5" t="s">
        <v>174</v>
      </c>
      <c r="C18" s="51"/>
      <c r="D18" s="117"/>
    </row>
    <row r="19" spans="1:7">
      <c r="B19" s="301"/>
      <c r="C19" s="248"/>
      <c r="D19" s="248"/>
    </row>
    <row r="20" spans="1:7">
      <c r="B20" s="230" t="s">
        <v>175</v>
      </c>
      <c r="C20" s="230"/>
      <c r="D20" s="230"/>
    </row>
    <row r="21" spans="1:7">
      <c r="B21" s="333" t="s">
        <v>60</v>
      </c>
      <c r="C21" s="333"/>
      <c r="D21" s="333"/>
    </row>
    <row r="22" spans="1:7">
      <c r="A22" s="13"/>
      <c r="B22" s="230" t="s">
        <v>176</v>
      </c>
      <c r="C22" s="232"/>
      <c r="D22" s="232"/>
    </row>
    <row r="23" spans="1:7">
      <c r="B23" s="230" t="s">
        <v>177</v>
      </c>
      <c r="C23" s="232"/>
      <c r="D23" s="232"/>
    </row>
    <row r="24" spans="1:7">
      <c r="B24" s="301" t="s">
        <v>178</v>
      </c>
    </row>
  </sheetData>
  <hyperlinks>
    <hyperlink ref="A1" location="Index!A1" display="Index" xr:uid="{906E6657-A78E-438C-8D1F-DB9DB4254270}"/>
  </hyperlinks>
  <pageMargins left="0.7" right="0.7" top="0.75" bottom="0.75" header="0.3" footer="0.3"/>
  <pageSetup paperSize="9" scale="37"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C20"/>
  <sheetViews>
    <sheetView showGridLines="0" zoomScaleNormal="100" zoomScaleSheetLayoutView="265" workbookViewId="0">
      <selection activeCell="H30" sqref="H30"/>
    </sheetView>
  </sheetViews>
  <sheetFormatPr defaultRowHeight="14.45"/>
  <cols>
    <col min="3" max="3" width="21.7109375" bestFit="1" customWidth="1"/>
  </cols>
  <sheetData>
    <row r="1" spans="1:3">
      <c r="A1" s="2" t="s">
        <v>50</v>
      </c>
    </row>
    <row r="2" spans="1:3" ht="11.25" customHeight="1">
      <c r="B2" s="71" t="s">
        <v>179</v>
      </c>
      <c r="C2" s="11"/>
    </row>
    <row r="3" spans="1:3">
      <c r="B3" s="35" t="s">
        <v>52</v>
      </c>
      <c r="C3" s="36" t="s">
        <v>180</v>
      </c>
    </row>
    <row r="4" spans="1:3">
      <c r="B4" s="37">
        <v>2011</v>
      </c>
      <c r="C4" s="48">
        <v>272</v>
      </c>
    </row>
    <row r="5" spans="1:3">
      <c r="B5" s="37">
        <v>2012</v>
      </c>
      <c r="C5" s="48">
        <v>354</v>
      </c>
    </row>
    <row r="6" spans="1:3">
      <c r="B6" s="37">
        <v>2013</v>
      </c>
      <c r="C6" s="48">
        <v>380</v>
      </c>
    </row>
    <row r="7" spans="1:3">
      <c r="B7" s="37">
        <v>2014</v>
      </c>
      <c r="C7" s="48">
        <v>512</v>
      </c>
    </row>
    <row r="8" spans="1:3">
      <c r="B8" s="37">
        <v>2015</v>
      </c>
      <c r="C8" s="48">
        <v>560</v>
      </c>
    </row>
    <row r="9" spans="1:3">
      <c r="B9" s="37">
        <v>2016</v>
      </c>
      <c r="C9" s="48">
        <v>570</v>
      </c>
    </row>
    <row r="10" spans="1:3">
      <c r="B10" s="37">
        <v>2017</v>
      </c>
      <c r="C10" s="48">
        <v>523</v>
      </c>
    </row>
    <row r="11" spans="1:3">
      <c r="B11" s="37">
        <v>2018</v>
      </c>
      <c r="C11" s="48">
        <v>594</v>
      </c>
    </row>
    <row r="12" spans="1:3">
      <c r="B12" s="37">
        <v>2019</v>
      </c>
      <c r="C12" s="48">
        <v>688</v>
      </c>
    </row>
    <row r="13" spans="1:3">
      <c r="B13" s="37">
        <v>2020</v>
      </c>
      <c r="C13" s="48">
        <v>677</v>
      </c>
    </row>
    <row r="14" spans="1:3">
      <c r="B14" s="37">
        <v>2021</v>
      </c>
      <c r="C14" s="48">
        <v>628</v>
      </c>
    </row>
    <row r="15" spans="1:3">
      <c r="B15" s="35">
        <v>2022</v>
      </c>
      <c r="C15" s="335">
        <v>596</v>
      </c>
    </row>
    <row r="16" spans="1:3">
      <c r="B16" s="16" t="s">
        <v>181</v>
      </c>
      <c r="C16" s="38"/>
    </row>
    <row r="17" spans="2:3" ht="18.95" customHeight="1">
      <c r="B17" s="369" t="s">
        <v>60</v>
      </c>
      <c r="C17" s="369"/>
    </row>
    <row r="18" spans="2:3" ht="36" customHeight="1">
      <c r="B18" s="363" t="s">
        <v>182</v>
      </c>
      <c r="C18" s="363"/>
    </row>
    <row r="19" spans="2:3" ht="51.95" customHeight="1">
      <c r="B19" s="363" t="s">
        <v>183</v>
      </c>
      <c r="C19" s="370"/>
    </row>
    <row r="20" spans="2:3" ht="22.5" customHeight="1">
      <c r="B20" s="358" t="s">
        <v>178</v>
      </c>
      <c r="C20" s="358"/>
    </row>
  </sheetData>
  <mergeCells count="4">
    <mergeCell ref="B17:C17"/>
    <mergeCell ref="B18:C18"/>
    <mergeCell ref="B19:C19"/>
    <mergeCell ref="B20:C20"/>
  </mergeCells>
  <hyperlinks>
    <hyperlink ref="A1" location="Index!A1" display="Index" xr:uid="{62413E95-1E39-4A49-BF06-1FEE4E2B8473}"/>
  </hyperlinks>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3466-40B4-4710-AA77-61EAB6B7AD65}">
  <dimension ref="A1:L25"/>
  <sheetViews>
    <sheetView showGridLines="0" zoomScaleNormal="100" zoomScaleSheetLayoutView="190" workbookViewId="0">
      <selection activeCell="D15" sqref="D15"/>
    </sheetView>
  </sheetViews>
  <sheetFormatPr defaultRowHeight="14.45"/>
  <cols>
    <col min="2" max="2" width="13.42578125" customWidth="1"/>
    <col min="3" max="3" width="14.140625" customWidth="1"/>
    <col min="4" max="4" width="22.85546875" customWidth="1"/>
    <col min="5" max="5" width="14.140625" customWidth="1"/>
    <col min="6" max="6" width="17.7109375" customWidth="1"/>
    <col min="7" max="7" width="14.140625" customWidth="1"/>
    <col min="8" max="8" width="3.7109375" customWidth="1"/>
    <col min="9" max="9" width="14.140625" customWidth="1"/>
    <col min="10" max="10" width="14.5703125" customWidth="1"/>
    <col min="11" max="11" width="14.140625" customWidth="1"/>
  </cols>
  <sheetData>
    <row r="1" spans="1:12" ht="15" customHeight="1">
      <c r="A1" s="2" t="s">
        <v>50</v>
      </c>
    </row>
    <row r="2" spans="1:12" ht="14.45" customHeight="1">
      <c r="B2" s="72" t="s">
        <v>184</v>
      </c>
    </row>
    <row r="3" spans="1:12">
      <c r="A3" s="2"/>
      <c r="B3" s="267"/>
      <c r="C3" s="267"/>
      <c r="D3" s="376" t="s">
        <v>185</v>
      </c>
      <c r="E3" s="376"/>
      <c r="F3" s="376"/>
      <c r="G3" s="266"/>
      <c r="I3" s="376" t="s">
        <v>186</v>
      </c>
      <c r="J3" s="376"/>
      <c r="K3" s="376"/>
    </row>
    <row r="4" spans="1:12" ht="24">
      <c r="B4" s="296"/>
      <c r="C4" s="297"/>
      <c r="D4" s="298" t="s">
        <v>187</v>
      </c>
      <c r="E4" s="298" t="s">
        <v>188</v>
      </c>
      <c r="F4" s="298" t="s">
        <v>189</v>
      </c>
      <c r="G4" s="298" t="s">
        <v>190</v>
      </c>
      <c r="H4" s="291"/>
      <c r="I4" s="298" t="s">
        <v>191</v>
      </c>
      <c r="J4" s="298" t="s">
        <v>192</v>
      </c>
      <c r="K4" s="298" t="s">
        <v>193</v>
      </c>
    </row>
    <row r="5" spans="1:12">
      <c r="B5" s="373" t="s">
        <v>151</v>
      </c>
      <c r="C5" s="288">
        <v>2009</v>
      </c>
      <c r="D5" s="284">
        <v>9.6085409252669035E-2</v>
      </c>
      <c r="E5" s="284">
        <v>0.28825622775800713</v>
      </c>
      <c r="F5" s="284">
        <v>0.22419928825622776</v>
      </c>
      <c r="G5" s="284">
        <v>0.60854092526690395</v>
      </c>
      <c r="H5" s="292"/>
      <c r="I5" s="284">
        <v>0.18505338078291814</v>
      </c>
      <c r="J5" s="284">
        <v>0.20640569395017797</v>
      </c>
      <c r="K5" s="284">
        <v>0.39145907473309599</v>
      </c>
    </row>
    <row r="6" spans="1:12">
      <c r="B6" s="374"/>
      <c r="C6" s="288">
        <v>2018</v>
      </c>
      <c r="D6" s="284">
        <v>0.155</v>
      </c>
      <c r="E6" s="284">
        <v>0.32900000000000001</v>
      </c>
      <c r="F6" s="284">
        <v>0.16800000000000001</v>
      </c>
      <c r="G6" s="284">
        <v>0.65200000000000002</v>
      </c>
      <c r="H6" s="275"/>
      <c r="I6" s="284">
        <v>0.247</v>
      </c>
      <c r="J6" s="284">
        <v>0.10099999999999998</v>
      </c>
      <c r="K6" s="284">
        <f>1-G6</f>
        <v>0.34799999999999998</v>
      </c>
    </row>
    <row r="7" spans="1:12">
      <c r="B7" s="374"/>
      <c r="C7" s="288">
        <v>2019</v>
      </c>
      <c r="D7" s="284">
        <v>0.17299999999999999</v>
      </c>
      <c r="E7" s="284">
        <v>0.29799999999999999</v>
      </c>
      <c r="F7" s="284">
        <v>0.157</v>
      </c>
      <c r="G7" s="284">
        <v>0.628</v>
      </c>
      <c r="H7" s="275"/>
      <c r="I7" s="284">
        <v>0.29199999999999998</v>
      </c>
      <c r="J7" s="284">
        <v>0.08</v>
      </c>
      <c r="K7" s="284">
        <v>0.372</v>
      </c>
    </row>
    <row r="8" spans="1:12">
      <c r="B8" s="374"/>
      <c r="C8" s="288">
        <v>2020</v>
      </c>
      <c r="D8" s="284">
        <v>0.16399999999999998</v>
      </c>
      <c r="E8" s="284">
        <v>0.32500000000000001</v>
      </c>
      <c r="F8" s="284">
        <v>0.13900000000000001</v>
      </c>
      <c r="G8" s="284">
        <v>0.628</v>
      </c>
      <c r="H8" s="293"/>
      <c r="I8" s="284">
        <v>0.23199999999999998</v>
      </c>
      <c r="J8" s="284">
        <v>0.14000000000000001</v>
      </c>
      <c r="K8" s="284">
        <v>0.37200000000000005</v>
      </c>
    </row>
    <row r="9" spans="1:12">
      <c r="B9" s="374"/>
      <c r="C9" s="288">
        <v>2021</v>
      </c>
      <c r="D9" s="284">
        <v>0.19700000000000001</v>
      </c>
      <c r="E9" s="284">
        <v>0.318</v>
      </c>
      <c r="F9" s="284">
        <v>0.124</v>
      </c>
      <c r="G9" s="284">
        <v>0.63900000000000001</v>
      </c>
      <c r="H9" s="293"/>
      <c r="I9" s="284">
        <v>0.23100000000000001</v>
      </c>
      <c r="J9" s="284">
        <v>0.13</v>
      </c>
      <c r="K9" s="284">
        <v>0.36099999999999999</v>
      </c>
    </row>
    <row r="10" spans="1:12">
      <c r="B10" s="374"/>
      <c r="C10" s="288">
        <v>2022</v>
      </c>
      <c r="D10" s="284">
        <v>0.24242424242424243</v>
      </c>
      <c r="E10" s="284">
        <v>0.26936026936026936</v>
      </c>
      <c r="F10" s="284">
        <v>0.10774410774410774</v>
      </c>
      <c r="G10" s="284">
        <v>0.61952861952861948</v>
      </c>
      <c r="H10" s="293"/>
      <c r="I10" s="284">
        <v>0.31986531986531985</v>
      </c>
      <c r="J10" s="284">
        <v>6.0606060606060608E-2</v>
      </c>
      <c r="K10" s="284">
        <v>0.38047138047138046</v>
      </c>
      <c r="L10" s="117"/>
    </row>
    <row r="11" spans="1:12">
      <c r="B11" s="286"/>
      <c r="C11" s="285"/>
      <c r="D11" s="289"/>
      <c r="E11" s="289"/>
      <c r="F11" s="289"/>
      <c r="G11" s="289"/>
      <c r="H11" s="275"/>
      <c r="I11" s="289"/>
      <c r="J11" s="289"/>
      <c r="K11" s="289"/>
      <c r="L11" s="117"/>
    </row>
    <row r="12" spans="1:12">
      <c r="B12" s="373" t="s">
        <v>152</v>
      </c>
      <c r="C12" s="288">
        <v>2009</v>
      </c>
      <c r="D12" s="284">
        <v>7.9721542584178032E-2</v>
      </c>
      <c r="E12" s="284">
        <v>0.46353256437143192</v>
      </c>
      <c r="F12" s="284">
        <v>0.18207503204007922</v>
      </c>
      <c r="G12" s="284">
        <v>0.72532913899568918</v>
      </c>
      <c r="H12" s="292"/>
      <c r="I12" s="284">
        <v>0.12181055574973786</v>
      </c>
      <c r="J12" s="284">
        <v>0.152860305254573</v>
      </c>
      <c r="K12" s="284">
        <v>0.27467086100431087</v>
      </c>
    </row>
    <row r="13" spans="1:12">
      <c r="B13" s="374"/>
      <c r="C13" s="288">
        <v>2018</v>
      </c>
      <c r="D13" s="284">
        <v>0.08</v>
      </c>
      <c r="E13" s="284">
        <v>0.55100000000000005</v>
      </c>
      <c r="F13" s="284">
        <v>0.121</v>
      </c>
      <c r="G13" s="284">
        <v>0.752</v>
      </c>
      <c r="H13" s="275"/>
      <c r="I13" s="284">
        <v>0.19800000000000001</v>
      </c>
      <c r="J13" s="284">
        <v>4.9999999999999989E-2</v>
      </c>
      <c r="K13" s="284">
        <v>0.248</v>
      </c>
    </row>
    <row r="14" spans="1:12" ht="13.5" customHeight="1">
      <c r="B14" s="374"/>
      <c r="C14" s="288">
        <v>2019</v>
      </c>
      <c r="D14" s="284">
        <v>8.1000000000000003E-2</v>
      </c>
      <c r="E14" s="284">
        <v>0.54400000000000004</v>
      </c>
      <c r="F14" s="284">
        <v>0.128</v>
      </c>
      <c r="G14" s="284">
        <v>0.753</v>
      </c>
      <c r="H14" s="294"/>
      <c r="I14" s="284">
        <v>0.19500000000000001</v>
      </c>
      <c r="J14" s="284">
        <v>5.0999999999999997E-2</v>
      </c>
      <c r="K14" s="284">
        <v>0.246</v>
      </c>
    </row>
    <row r="15" spans="1:12">
      <c r="B15" s="374"/>
      <c r="C15" s="288">
        <v>2020</v>
      </c>
      <c r="D15" s="284">
        <v>0.08</v>
      </c>
      <c r="E15" s="284">
        <v>0.54700000000000004</v>
      </c>
      <c r="F15" s="284">
        <v>0.11900000000000001</v>
      </c>
      <c r="G15" s="284">
        <v>0.746</v>
      </c>
      <c r="H15" s="295"/>
      <c r="I15" s="284">
        <v>0.17600000000000002</v>
      </c>
      <c r="J15" s="284">
        <v>7.8E-2</v>
      </c>
      <c r="K15" s="284">
        <v>0.254</v>
      </c>
    </row>
    <row r="16" spans="1:12">
      <c r="B16" s="374"/>
      <c r="C16" s="288">
        <v>2021</v>
      </c>
      <c r="D16" s="284">
        <v>9.7000000000000003E-2</v>
      </c>
      <c r="E16" s="284">
        <v>0.56399999999999995</v>
      </c>
      <c r="F16" s="284">
        <v>0.113</v>
      </c>
      <c r="G16" s="284">
        <v>0.77300000000000002</v>
      </c>
      <c r="H16" s="293"/>
      <c r="I16" s="284">
        <v>0.18</v>
      </c>
      <c r="J16" s="284">
        <v>4.7E-2</v>
      </c>
      <c r="K16" s="284">
        <v>0.22700000000000001</v>
      </c>
    </row>
    <row r="17" spans="2:11">
      <c r="B17" s="375"/>
      <c r="C17" s="82">
        <v>2022</v>
      </c>
      <c r="D17" s="336">
        <v>0.10023188680138186</v>
      </c>
      <c r="E17" s="336">
        <v>0.52638303913681317</v>
      </c>
      <c r="F17" s="336">
        <v>9.687189437319578E-2</v>
      </c>
      <c r="G17" s="336">
        <v>0.72348682031139089</v>
      </c>
      <c r="H17" s="337"/>
      <c r="I17" s="336">
        <v>0.24201410250343097</v>
      </c>
      <c r="J17" s="336">
        <v>3.4499077185178174E-2</v>
      </c>
      <c r="K17" s="336">
        <v>0.27651317968860917</v>
      </c>
    </row>
    <row r="18" spans="2:11" ht="14.45" customHeight="1">
      <c r="B18" s="299" t="s">
        <v>194</v>
      </c>
      <c r="C18" s="300"/>
      <c r="D18" s="300"/>
      <c r="E18" s="300"/>
      <c r="F18" s="300"/>
      <c r="G18" s="300"/>
      <c r="H18" s="300"/>
      <c r="I18" s="300"/>
      <c r="J18" s="300"/>
    </row>
    <row r="19" spans="2:11" ht="14.45" customHeight="1">
      <c r="B19" s="352" t="s">
        <v>60</v>
      </c>
      <c r="C19" s="352"/>
      <c r="D19" s="352"/>
      <c r="E19" s="352"/>
      <c r="F19" s="352"/>
      <c r="G19" s="352"/>
      <c r="H19" s="352"/>
      <c r="I19" s="352"/>
      <c r="J19" s="352"/>
    </row>
    <row r="20" spans="2:11" ht="14.45" customHeight="1">
      <c r="B20" s="371" t="s">
        <v>195</v>
      </c>
      <c r="C20" s="371"/>
      <c r="D20" s="371"/>
      <c r="E20" s="371"/>
      <c r="F20" s="371"/>
      <c r="G20" s="371"/>
      <c r="H20" s="371"/>
      <c r="I20" s="371"/>
      <c r="J20" s="371"/>
    </row>
    <row r="21" spans="2:11">
      <c r="B21" s="372" t="s">
        <v>196</v>
      </c>
      <c r="C21" s="371"/>
      <c r="D21" s="371"/>
      <c r="E21" s="371"/>
      <c r="F21" s="371"/>
      <c r="G21" s="371"/>
      <c r="H21" s="371"/>
      <c r="I21" s="371"/>
      <c r="J21" s="371"/>
    </row>
    <row r="22" spans="2:11">
      <c r="B22" s="372" t="s">
        <v>197</v>
      </c>
      <c r="C22" s="371"/>
      <c r="D22" s="371"/>
      <c r="E22" s="371"/>
      <c r="F22" s="371"/>
      <c r="G22" s="371"/>
      <c r="H22" s="371"/>
      <c r="I22" s="371"/>
      <c r="J22" s="371"/>
    </row>
    <row r="23" spans="2:11">
      <c r="B23" s="371" t="s">
        <v>198</v>
      </c>
      <c r="C23" s="371"/>
      <c r="D23" s="371"/>
      <c r="E23" s="371"/>
      <c r="F23" s="371"/>
      <c r="G23" s="371"/>
      <c r="H23" s="371"/>
      <c r="I23" s="371"/>
      <c r="J23" s="371"/>
    </row>
    <row r="24" spans="2:11">
      <c r="B24" s="371" t="s">
        <v>199</v>
      </c>
      <c r="C24" s="371"/>
      <c r="D24" s="371"/>
      <c r="E24" s="371"/>
      <c r="F24" s="371"/>
      <c r="G24" s="371"/>
      <c r="H24" s="371"/>
      <c r="I24" s="371"/>
      <c r="J24" s="371"/>
    </row>
    <row r="25" spans="2:11">
      <c r="B25" s="371" t="s">
        <v>178</v>
      </c>
      <c r="C25" s="371"/>
      <c r="D25" s="371"/>
      <c r="E25" s="371"/>
      <c r="F25" s="371"/>
      <c r="G25" s="371"/>
      <c r="H25" s="371"/>
      <c r="I25" s="371"/>
      <c r="J25" s="371"/>
    </row>
  </sheetData>
  <mergeCells count="11">
    <mergeCell ref="B20:J20"/>
    <mergeCell ref="B5:B10"/>
    <mergeCell ref="B12:B17"/>
    <mergeCell ref="I3:K3"/>
    <mergeCell ref="D3:F3"/>
    <mergeCell ref="B19:J19"/>
    <mergeCell ref="B25:J25"/>
    <mergeCell ref="B21:J21"/>
    <mergeCell ref="B22:J22"/>
    <mergeCell ref="B23:J23"/>
    <mergeCell ref="B24:J24"/>
  </mergeCells>
  <hyperlinks>
    <hyperlink ref="A1" location="Index!A1" display="Index" xr:uid="{0F89AB2A-CA43-4427-A1A6-C6C6FCDA1476}"/>
  </hyperlinks>
  <pageMargins left="0.7" right="0.7" top="0.75" bottom="0.75" header="0.3" footer="0.3"/>
  <pageSetup paperSize="9" orientation="landscape" r:id="rId1"/>
  <headerFooter>
    <oddFooter>&amp;L&amp;1#&amp;"Calibri"&amp;11&amp;K000000OFFICIAL: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48B8-66BB-4820-A863-3936EBF53D27}">
  <dimension ref="A1:L31"/>
  <sheetViews>
    <sheetView showGridLines="0" zoomScaleNormal="100" zoomScaleSheetLayoutView="235" workbookViewId="0">
      <selection activeCell="E45" sqref="E45"/>
    </sheetView>
  </sheetViews>
  <sheetFormatPr defaultRowHeight="14.45"/>
  <cols>
    <col min="2" max="2" width="19.85546875" style="3" customWidth="1"/>
    <col min="3" max="3" width="14.7109375" style="3" customWidth="1"/>
    <col min="4" max="4" width="16.140625" style="3" bestFit="1" customWidth="1"/>
    <col min="5" max="5" width="11" bestFit="1" customWidth="1"/>
    <col min="6" max="6" width="17.5703125" customWidth="1"/>
    <col min="7" max="7" width="3.5703125" customWidth="1"/>
    <col min="8" max="8" width="12.140625" bestFit="1" customWidth="1"/>
    <col min="9" max="9" width="16.140625" bestFit="1" customWidth="1"/>
    <col min="10" max="10" width="11" customWidth="1"/>
    <col min="11" max="11" width="17.5703125" customWidth="1"/>
    <col min="19" max="19" width="9.140625" customWidth="1"/>
  </cols>
  <sheetData>
    <row r="1" spans="1:12">
      <c r="A1" s="2" t="s">
        <v>50</v>
      </c>
      <c r="B1" s="353" t="s">
        <v>68</v>
      </c>
      <c r="C1" s="353"/>
      <c r="D1" s="353"/>
    </row>
    <row r="2" spans="1:12">
      <c r="B2" s="283" t="s">
        <v>200</v>
      </c>
      <c r="C2" s="271"/>
      <c r="D2" s="271"/>
      <c r="E2" s="271"/>
      <c r="F2" s="271"/>
      <c r="G2" s="7"/>
      <c r="H2" s="7"/>
      <c r="I2" s="7"/>
      <c r="J2" s="7"/>
      <c r="K2" s="7"/>
      <c r="L2" s="7"/>
    </row>
    <row r="3" spans="1:12" ht="34.5">
      <c r="B3" s="274" t="s">
        <v>201</v>
      </c>
      <c r="C3" s="40" t="s">
        <v>53</v>
      </c>
      <c r="D3" s="40" t="s">
        <v>202</v>
      </c>
      <c r="E3" s="40" t="s">
        <v>65</v>
      </c>
      <c r="F3" s="40" t="s">
        <v>75</v>
      </c>
      <c r="G3" s="7"/>
      <c r="H3" s="7"/>
      <c r="I3" s="7"/>
      <c r="J3" s="7"/>
      <c r="K3" s="7"/>
      <c r="L3" s="7"/>
    </row>
    <row r="4" spans="1:12">
      <c r="B4" s="276" t="s">
        <v>203</v>
      </c>
      <c r="C4" s="61">
        <v>5188</v>
      </c>
      <c r="D4" s="61">
        <v>441488</v>
      </c>
      <c r="E4" s="279">
        <v>0.54593286330632396</v>
      </c>
      <c r="F4" s="279">
        <v>0.75014230152972017</v>
      </c>
      <c r="G4" s="7"/>
      <c r="H4" s="270"/>
      <c r="I4" s="7"/>
      <c r="J4" s="7"/>
      <c r="K4" s="7"/>
      <c r="L4" s="7"/>
    </row>
    <row r="5" spans="1:12">
      <c r="B5" s="276" t="s">
        <v>204</v>
      </c>
      <c r="C5" s="61">
        <v>1692</v>
      </c>
      <c r="D5" s="61">
        <v>87577</v>
      </c>
      <c r="E5" s="279">
        <v>0.17804903714616438</v>
      </c>
      <c r="F5" s="279">
        <v>0.14880407245739025</v>
      </c>
      <c r="G5" s="287"/>
      <c r="H5" s="287"/>
      <c r="I5" s="287"/>
      <c r="J5" s="7"/>
      <c r="K5" s="7"/>
      <c r="L5" s="7"/>
    </row>
    <row r="6" spans="1:12">
      <c r="B6" s="276" t="s">
        <v>205</v>
      </c>
      <c r="C6" s="61">
        <v>2309</v>
      </c>
      <c r="D6" s="61">
        <v>53714</v>
      </c>
      <c r="E6" s="281">
        <v>0.24297590234662739</v>
      </c>
      <c r="F6" s="281">
        <v>9.1266679013625271E-2</v>
      </c>
      <c r="G6" s="43"/>
      <c r="H6" s="43"/>
      <c r="I6" s="43"/>
      <c r="J6" s="7"/>
      <c r="K6" s="7"/>
      <c r="L6" s="7"/>
    </row>
    <row r="7" spans="1:12">
      <c r="B7" s="277" t="s">
        <v>206</v>
      </c>
      <c r="C7" s="62">
        <v>319</v>
      </c>
      <c r="D7" s="62">
        <v>5764</v>
      </c>
      <c r="E7" s="280">
        <v>3.3568346837840685E-2</v>
      </c>
      <c r="F7" s="280">
        <v>9.7937434902359913E-3</v>
      </c>
      <c r="G7" s="43"/>
      <c r="H7" s="7"/>
      <c r="I7" s="7"/>
      <c r="J7" s="7"/>
      <c r="K7" s="7"/>
      <c r="L7" s="7"/>
    </row>
    <row r="8" spans="1:12">
      <c r="B8" s="282" t="s">
        <v>154</v>
      </c>
      <c r="C8" s="278"/>
      <c r="D8" s="278"/>
      <c r="E8" s="43"/>
      <c r="F8" s="43"/>
      <c r="G8" s="7"/>
      <c r="H8" s="7"/>
      <c r="I8" s="7"/>
      <c r="J8" s="7"/>
      <c r="K8" s="7"/>
      <c r="L8" s="7"/>
    </row>
    <row r="9" spans="1:12">
      <c r="B9" s="290" t="s">
        <v>207</v>
      </c>
      <c r="C9" s="8"/>
      <c r="D9" s="8"/>
      <c r="E9" s="7"/>
      <c r="F9" s="7"/>
      <c r="G9" s="7"/>
      <c r="H9" s="7"/>
      <c r="I9" s="7"/>
      <c r="J9" s="7"/>
      <c r="K9" s="7"/>
      <c r="L9" s="7"/>
    </row>
    <row r="10" spans="1:12">
      <c r="B10" s="16" t="s">
        <v>208</v>
      </c>
      <c r="C10" s="8"/>
      <c r="D10" s="8"/>
      <c r="E10" s="7"/>
      <c r="F10" s="7"/>
      <c r="G10" s="7"/>
      <c r="H10" s="7"/>
      <c r="I10" s="7"/>
      <c r="J10" s="7"/>
      <c r="K10" s="7"/>
      <c r="L10" s="7"/>
    </row>
    <row r="11" spans="1:12">
      <c r="B11" s="16"/>
      <c r="C11" s="8"/>
      <c r="D11" s="8"/>
      <c r="E11" s="7"/>
      <c r="F11" s="7"/>
      <c r="G11" s="7"/>
      <c r="H11" s="7"/>
      <c r="I11" s="7"/>
      <c r="J11" s="7"/>
      <c r="K11" s="7"/>
      <c r="L11" s="7"/>
    </row>
    <row r="12" spans="1:12">
      <c r="B12" s="16"/>
      <c r="C12" s="8"/>
      <c r="D12" s="8"/>
      <c r="E12" s="7"/>
      <c r="F12" s="7"/>
      <c r="G12" s="7"/>
      <c r="H12" s="7"/>
      <c r="I12" s="7"/>
      <c r="J12" s="7"/>
      <c r="K12" s="7"/>
      <c r="L12" s="7"/>
    </row>
    <row r="13" spans="1:12">
      <c r="B13" s="283" t="s">
        <v>209</v>
      </c>
      <c r="C13" s="8"/>
      <c r="D13" s="8"/>
      <c r="E13" s="7"/>
      <c r="F13" s="7"/>
      <c r="G13" s="7"/>
      <c r="H13" s="7"/>
      <c r="I13" s="7"/>
      <c r="J13" s="7"/>
      <c r="K13" s="7"/>
      <c r="L13" s="7"/>
    </row>
    <row r="14" spans="1:12" ht="21" customHeight="1">
      <c r="B14" s="272"/>
      <c r="C14" s="377" t="s">
        <v>53</v>
      </c>
      <c r="D14" s="377"/>
      <c r="E14" s="377"/>
      <c r="F14" s="377"/>
      <c r="G14" s="50"/>
      <c r="H14" s="377" t="s">
        <v>202</v>
      </c>
      <c r="I14" s="377"/>
      <c r="J14" s="377"/>
      <c r="K14" s="377"/>
      <c r="L14" s="46"/>
    </row>
    <row r="15" spans="1:12" ht="34.5">
      <c r="B15" s="274" t="s">
        <v>52</v>
      </c>
      <c r="C15" s="223" t="s">
        <v>203</v>
      </c>
      <c r="D15" s="223" t="s">
        <v>204</v>
      </c>
      <c r="E15" s="223" t="s">
        <v>205</v>
      </c>
      <c r="F15" s="224" t="s">
        <v>206</v>
      </c>
      <c r="G15" s="46"/>
      <c r="H15" s="223" t="s">
        <v>203</v>
      </c>
      <c r="I15" s="223" t="s">
        <v>204</v>
      </c>
      <c r="J15" s="223" t="s">
        <v>205</v>
      </c>
      <c r="K15" s="224" t="s">
        <v>206</v>
      </c>
      <c r="L15" s="46"/>
    </row>
    <row r="16" spans="1:12">
      <c r="B16" s="288">
        <v>2016</v>
      </c>
      <c r="C16" s="61">
        <v>3820</v>
      </c>
      <c r="D16" s="61">
        <v>1180</v>
      </c>
      <c r="E16" s="61">
        <v>1842</v>
      </c>
      <c r="F16" s="61">
        <v>256</v>
      </c>
      <c r="G16" s="7"/>
      <c r="H16" s="61">
        <v>447769</v>
      </c>
      <c r="I16" s="61">
        <v>78518</v>
      </c>
      <c r="J16" s="61">
        <v>58834</v>
      </c>
      <c r="K16" s="61">
        <v>5536</v>
      </c>
      <c r="L16" s="7"/>
    </row>
    <row r="17" spans="2:12">
      <c r="B17" s="82">
        <v>2021</v>
      </c>
      <c r="C17" s="62">
        <v>5188</v>
      </c>
      <c r="D17" s="62">
        <v>1692</v>
      </c>
      <c r="E17" s="62">
        <v>2309</v>
      </c>
      <c r="F17" s="62">
        <v>319</v>
      </c>
      <c r="G17" s="12"/>
      <c r="H17" s="62">
        <v>441488</v>
      </c>
      <c r="I17" s="62">
        <v>87577</v>
      </c>
      <c r="J17" s="62">
        <v>53714</v>
      </c>
      <c r="K17" s="62">
        <v>5764</v>
      </c>
      <c r="L17" s="7"/>
    </row>
    <row r="18" spans="2:12">
      <c r="B18" s="282" t="s">
        <v>154</v>
      </c>
      <c r="C18" s="8"/>
      <c r="D18" s="8"/>
      <c r="E18" s="7"/>
      <c r="F18" s="7"/>
      <c r="G18" s="7"/>
      <c r="H18" s="7"/>
      <c r="I18" s="7"/>
      <c r="J18" s="7"/>
      <c r="K18" s="7"/>
      <c r="L18" s="7"/>
    </row>
    <row r="19" spans="2:12">
      <c r="B19" s="290" t="s">
        <v>207</v>
      </c>
      <c r="C19" s="8"/>
      <c r="D19" s="8"/>
      <c r="E19" s="7"/>
      <c r="F19" s="7"/>
      <c r="G19" s="7"/>
      <c r="H19" s="7"/>
      <c r="I19" s="7"/>
      <c r="J19" s="7"/>
      <c r="K19" s="7"/>
      <c r="L19" s="7"/>
    </row>
    <row r="20" spans="2:12">
      <c r="B20" s="16" t="s">
        <v>208</v>
      </c>
      <c r="C20" s="8"/>
      <c r="D20" s="8"/>
      <c r="E20" s="7"/>
      <c r="F20" s="7"/>
      <c r="G20" s="7"/>
      <c r="H20" s="7"/>
      <c r="I20" s="7"/>
      <c r="J20" s="7"/>
      <c r="K20" s="7"/>
      <c r="L20" s="7"/>
    </row>
    <row r="21" spans="2:12">
      <c r="B21" s="8"/>
      <c r="C21" s="8"/>
      <c r="D21" s="8"/>
      <c r="E21" s="7"/>
      <c r="F21" s="7"/>
      <c r="G21" s="7"/>
      <c r="H21" s="7"/>
      <c r="I21" s="7"/>
      <c r="J21" s="7"/>
      <c r="K21" s="7"/>
      <c r="L21" s="7"/>
    </row>
    <row r="22" spans="2:12">
      <c r="B22" s="283" t="s">
        <v>210</v>
      </c>
      <c r="C22" s="8"/>
      <c r="D22" s="8"/>
      <c r="E22" s="7"/>
      <c r="F22" s="7"/>
      <c r="G22" s="7"/>
      <c r="H22" s="7"/>
      <c r="I22" s="7"/>
      <c r="J22" s="7"/>
      <c r="K22" s="7"/>
      <c r="L22" s="7"/>
    </row>
    <row r="23" spans="2:12" ht="21.75" customHeight="1">
      <c r="B23" s="272"/>
      <c r="C23" s="377" t="s">
        <v>53</v>
      </c>
      <c r="D23" s="377"/>
      <c r="E23" s="377"/>
      <c r="F23" s="377"/>
      <c r="G23" s="50"/>
      <c r="H23" s="377" t="s">
        <v>202</v>
      </c>
      <c r="I23" s="377"/>
      <c r="J23" s="377"/>
      <c r="K23" s="377"/>
      <c r="L23" s="7"/>
    </row>
    <row r="24" spans="2:12" ht="34.5">
      <c r="B24" s="274" t="s">
        <v>52</v>
      </c>
      <c r="C24" s="223" t="s">
        <v>203</v>
      </c>
      <c r="D24" s="223" t="s">
        <v>211</v>
      </c>
      <c r="E24" s="223" t="s">
        <v>205</v>
      </c>
      <c r="F24" s="224" t="s">
        <v>206</v>
      </c>
      <c r="G24" s="46"/>
      <c r="H24" s="223" t="s">
        <v>203</v>
      </c>
      <c r="I24" s="223" t="s">
        <v>211</v>
      </c>
      <c r="J24" s="223" t="s">
        <v>205</v>
      </c>
      <c r="K24" s="224" t="s">
        <v>206</v>
      </c>
      <c r="L24" s="7"/>
    </row>
    <row r="25" spans="2:12">
      <c r="B25" s="288">
        <v>2016</v>
      </c>
      <c r="C25" s="211">
        <v>0.53817976894899977</v>
      </c>
      <c r="D25" s="211">
        <v>0.16624401239785855</v>
      </c>
      <c r="E25" s="211">
        <v>0.2595097210481826</v>
      </c>
      <c r="F25" s="211">
        <v>3.6066497604959141E-2</v>
      </c>
      <c r="G25" s="7"/>
      <c r="H25" s="211">
        <v>0.75808633437003203</v>
      </c>
      <c r="I25" s="211">
        <v>0.1329333267869508</v>
      </c>
      <c r="J25" s="211">
        <v>9.9607724957124014E-2</v>
      </c>
      <c r="K25" s="211">
        <v>9.3726138858931662E-3</v>
      </c>
      <c r="L25" s="7"/>
    </row>
    <row r="26" spans="2:12">
      <c r="B26" s="82">
        <v>2021</v>
      </c>
      <c r="C26" s="210">
        <v>0.54593286330632396</v>
      </c>
      <c r="D26" s="210">
        <v>0.17804903714616438</v>
      </c>
      <c r="E26" s="210">
        <v>0.24297590234662739</v>
      </c>
      <c r="F26" s="210">
        <v>3.3568346837840685E-2</v>
      </c>
      <c r="G26" s="269"/>
      <c r="H26" s="210">
        <v>0.75014230152972017</v>
      </c>
      <c r="I26" s="210">
        <v>0.14880407245739025</v>
      </c>
      <c r="J26" s="210">
        <v>9.1266679013625271E-2</v>
      </c>
      <c r="K26" s="210">
        <v>9.7937434902359913E-3</v>
      </c>
      <c r="L26" s="7"/>
    </row>
    <row r="27" spans="2:12">
      <c r="B27" s="282" t="s">
        <v>154</v>
      </c>
      <c r="C27" s="8"/>
      <c r="D27" s="8"/>
      <c r="E27" s="7"/>
      <c r="F27" s="7"/>
      <c r="G27" s="7"/>
      <c r="H27" s="7"/>
      <c r="I27" s="7"/>
      <c r="J27" s="7"/>
      <c r="K27" s="7"/>
      <c r="L27" s="7"/>
    </row>
    <row r="28" spans="2:12">
      <c r="B28" s="290" t="s">
        <v>207</v>
      </c>
      <c r="C28" s="8"/>
      <c r="D28" s="8"/>
      <c r="E28" s="7"/>
      <c r="F28" s="7"/>
      <c r="G28" s="7"/>
      <c r="H28" s="7"/>
      <c r="I28" s="7"/>
      <c r="J28" s="7"/>
      <c r="K28" s="7"/>
      <c r="L28" s="7"/>
    </row>
    <row r="29" spans="2:12">
      <c r="B29" s="16" t="s">
        <v>208</v>
      </c>
      <c r="C29" s="8"/>
      <c r="D29" s="8"/>
      <c r="E29" s="7"/>
      <c r="F29" s="7"/>
      <c r="G29" s="7"/>
      <c r="H29" s="7"/>
      <c r="I29" s="7"/>
      <c r="J29" s="7"/>
      <c r="K29" s="7"/>
      <c r="L29" s="7"/>
    </row>
    <row r="30" spans="2:12">
      <c r="B30" s="8"/>
      <c r="C30" s="8"/>
      <c r="D30" s="8"/>
      <c r="E30" s="7"/>
      <c r="F30" s="7"/>
      <c r="G30" s="7"/>
      <c r="H30" s="7"/>
      <c r="I30" s="7"/>
      <c r="J30" s="7"/>
      <c r="K30" s="7"/>
      <c r="L30" s="7"/>
    </row>
    <row r="31" spans="2:12">
      <c r="B31" s="8"/>
      <c r="C31" s="8"/>
      <c r="D31" s="8"/>
      <c r="E31" s="7"/>
      <c r="F31" s="7"/>
      <c r="G31" s="7"/>
      <c r="H31" s="7"/>
      <c r="I31" s="7"/>
      <c r="J31" s="7"/>
      <c r="K31" s="7"/>
      <c r="L31" s="7"/>
    </row>
  </sheetData>
  <mergeCells count="5">
    <mergeCell ref="C14:F14"/>
    <mergeCell ref="H14:K14"/>
    <mergeCell ref="C23:F23"/>
    <mergeCell ref="H23:K23"/>
    <mergeCell ref="B1:D1"/>
  </mergeCells>
  <hyperlinks>
    <hyperlink ref="A1" location="Index!A1" display="Index" xr:uid="{56BA195C-4B37-4F51-9722-F00004A3C84E}"/>
  </hyperlinks>
  <pageMargins left="0.7" right="0.7" top="0.75" bottom="0.75" header="0.3" footer="0.3"/>
  <pageSetup paperSize="9" orientation="landscape" r:id="rId1"/>
  <headerFooter>
    <oddFooter>&amp;L&amp;1#&amp;"Calibri"&amp;11&amp;K000000OFFICIAL: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M45"/>
  <sheetViews>
    <sheetView showGridLines="0" zoomScaleNormal="100" zoomScaleSheetLayoutView="190" workbookViewId="0">
      <selection activeCell="A48" sqref="A48"/>
    </sheetView>
  </sheetViews>
  <sheetFormatPr defaultRowHeight="14.45"/>
  <cols>
    <col min="3" max="3" width="15" customWidth="1"/>
    <col min="4" max="5" width="15.85546875" customWidth="1"/>
    <col min="6" max="6" width="15.28515625" customWidth="1"/>
    <col min="7" max="7" width="16.5703125" customWidth="1"/>
    <col min="8" max="8" width="15.5703125" customWidth="1"/>
    <col min="9" max="10" width="16.5703125" customWidth="1"/>
    <col min="11" max="11" width="20.5703125" customWidth="1"/>
    <col min="12" max="12" width="20.7109375" customWidth="1"/>
  </cols>
  <sheetData>
    <row r="1" spans="1:12">
      <c r="A1" s="2" t="s">
        <v>50</v>
      </c>
    </row>
    <row r="2" spans="1:12">
      <c r="B2" s="71" t="s">
        <v>212</v>
      </c>
      <c r="C2" s="11"/>
      <c r="D2" s="11"/>
      <c r="E2" s="11"/>
      <c r="F2" s="11"/>
      <c r="G2" s="11"/>
      <c r="H2" s="65"/>
      <c r="I2" s="65"/>
      <c r="J2" s="65"/>
      <c r="K2" s="65"/>
      <c r="L2" s="65"/>
    </row>
    <row r="3" spans="1:12" ht="57.6">
      <c r="B3" s="35" t="s">
        <v>52</v>
      </c>
      <c r="C3" s="97" t="s">
        <v>213</v>
      </c>
      <c r="D3" s="97" t="s">
        <v>214</v>
      </c>
      <c r="E3" s="97" t="s">
        <v>215</v>
      </c>
      <c r="F3" s="97" t="s">
        <v>216</v>
      </c>
      <c r="G3" s="97" t="s">
        <v>217</v>
      </c>
      <c r="H3" s="97" t="s">
        <v>218</v>
      </c>
      <c r="I3" s="97" t="s">
        <v>219</v>
      </c>
      <c r="J3" s="97" t="s">
        <v>220</v>
      </c>
      <c r="K3" s="97" t="s">
        <v>221</v>
      </c>
      <c r="L3" s="97" t="s">
        <v>222</v>
      </c>
    </row>
    <row r="4" spans="1:12">
      <c r="A4" s="81"/>
      <c r="B4" s="378" t="s">
        <v>223</v>
      </c>
      <c r="C4" s="378"/>
      <c r="D4" s="378"/>
      <c r="E4" s="379"/>
      <c r="F4" s="379"/>
      <c r="G4" s="379"/>
      <c r="H4" s="379"/>
      <c r="I4" s="379"/>
      <c r="J4" s="379"/>
      <c r="K4" s="379"/>
      <c r="L4" s="379"/>
    </row>
    <row r="5" spans="1:12">
      <c r="A5" s="81"/>
      <c r="B5" s="134">
        <v>2015</v>
      </c>
      <c r="C5" s="135">
        <v>3990</v>
      </c>
      <c r="D5" s="135">
        <v>1292</v>
      </c>
      <c r="E5" s="181">
        <v>0.32264529058116231</v>
      </c>
      <c r="F5" s="182">
        <v>0.50789205702647655</v>
      </c>
      <c r="G5" s="182">
        <v>0.16446028513238289</v>
      </c>
      <c r="H5" s="183">
        <v>197371</v>
      </c>
      <c r="I5" s="184">
        <v>65783</v>
      </c>
      <c r="J5" s="186">
        <v>0.33329617826327068</v>
      </c>
      <c r="K5" s="185">
        <v>0.33729926121633563</v>
      </c>
      <c r="L5" s="186">
        <v>0.1124205546944293</v>
      </c>
    </row>
    <row r="6" spans="1:12">
      <c r="B6" s="134">
        <v>2016</v>
      </c>
      <c r="C6" s="136">
        <v>4899</v>
      </c>
      <c r="D6" s="136">
        <v>1131</v>
      </c>
      <c r="E6" s="142">
        <v>0.32290470723306547</v>
      </c>
      <c r="F6" s="178">
        <v>0.62154275564577521</v>
      </c>
      <c r="G6" s="178">
        <v>0.14349149961938595</v>
      </c>
      <c r="H6" s="136">
        <v>172229</v>
      </c>
      <c r="I6" s="118">
        <v>53902</v>
      </c>
      <c r="J6" s="116">
        <v>0.31296703807140491</v>
      </c>
      <c r="K6" s="179">
        <v>0.28726378116921025</v>
      </c>
      <c r="L6" s="116">
        <v>8.9904094737719958E-2</v>
      </c>
    </row>
    <row r="7" spans="1:12">
      <c r="B7" s="134">
        <v>2017</v>
      </c>
      <c r="C7" s="136">
        <v>5653</v>
      </c>
      <c r="D7" s="136">
        <v>1139</v>
      </c>
      <c r="E7" s="142">
        <v>0.20003537318712417</v>
      </c>
      <c r="F7" s="178">
        <v>0.70084304487974214</v>
      </c>
      <c r="G7" s="178">
        <v>0.14121001735680636</v>
      </c>
      <c r="H7" s="136">
        <v>176102</v>
      </c>
      <c r="I7" s="118">
        <v>56357</v>
      </c>
      <c r="J7" s="116">
        <v>0.3200247583786669</v>
      </c>
      <c r="K7" s="179">
        <v>0.28770699637960556</v>
      </c>
      <c r="L7" s="116">
        <v>9.2073362000235262E-2</v>
      </c>
    </row>
    <row r="8" spans="1:12" ht="14.45" customHeight="1">
      <c r="B8" s="134">
        <v>2018</v>
      </c>
      <c r="C8" s="136">
        <v>5817</v>
      </c>
      <c r="D8" s="136">
        <v>1149</v>
      </c>
      <c r="E8" s="142">
        <v>0.19525610175317978</v>
      </c>
      <c r="F8" s="178">
        <v>0.70270596762503024</v>
      </c>
      <c r="G8" s="178">
        <v>0.1388016429089152</v>
      </c>
      <c r="H8" s="136">
        <v>159672</v>
      </c>
      <c r="I8" s="118">
        <v>57804</v>
      </c>
      <c r="J8" s="116">
        <v>0.36201713512701039</v>
      </c>
      <c r="K8" s="179">
        <v>0.25606722742981775</v>
      </c>
      <c r="L8" s="116">
        <v>9.2700724074059229E-2</v>
      </c>
    </row>
    <row r="9" spans="1:12">
      <c r="A9" s="81"/>
      <c r="B9" s="134">
        <v>2019</v>
      </c>
      <c r="C9" s="136">
        <v>7529</v>
      </c>
      <c r="D9" s="136">
        <v>1103</v>
      </c>
      <c r="E9" s="142">
        <v>0.14750398300584175</v>
      </c>
      <c r="F9" s="178">
        <v>0.8893219938577841</v>
      </c>
      <c r="G9" s="178">
        <v>0.13028584927947082</v>
      </c>
      <c r="H9" s="136">
        <v>161992</v>
      </c>
      <c r="I9" s="120">
        <v>55140</v>
      </c>
      <c r="J9" s="116">
        <v>0.3403871796138081</v>
      </c>
      <c r="K9" s="179">
        <v>0.25789114227538085</v>
      </c>
      <c r="L9" s="116">
        <v>8.7782838566500196E-2</v>
      </c>
    </row>
    <row r="10" spans="1:12">
      <c r="A10" s="209"/>
      <c r="B10" s="134">
        <v>2020</v>
      </c>
      <c r="C10" s="136">
        <v>5377</v>
      </c>
      <c r="D10" s="136">
        <v>952</v>
      </c>
      <c r="E10" s="177">
        <v>0.17493957984755532</v>
      </c>
      <c r="F10" s="178">
        <v>0.62617910795388376</v>
      </c>
      <c r="G10" s="178">
        <v>0.11086526144171421</v>
      </c>
      <c r="H10" s="136">
        <v>147225</v>
      </c>
      <c r="I10" s="120">
        <v>43864</v>
      </c>
      <c r="J10" s="116">
        <v>0.29793852946170829</v>
      </c>
      <c r="K10" s="179">
        <v>0.24255849164781612</v>
      </c>
      <c r="L10" s="116">
        <v>7.2267520310000374E-2</v>
      </c>
    </row>
    <row r="11" spans="1:12">
      <c r="A11" s="81"/>
      <c r="B11" s="134">
        <v>2021</v>
      </c>
      <c r="C11" s="136">
        <v>4343</v>
      </c>
      <c r="D11" s="136">
        <v>950</v>
      </c>
      <c r="E11" s="177">
        <v>0.2057261602401293</v>
      </c>
      <c r="F11" s="178">
        <v>0.49759395050412464</v>
      </c>
      <c r="G11" s="178">
        <v>0.10884509624197984</v>
      </c>
      <c r="H11" s="136">
        <v>157761</v>
      </c>
      <c r="I11" s="120">
        <v>49750</v>
      </c>
      <c r="J11" s="116">
        <v>0.31535043515190697</v>
      </c>
      <c r="K11" s="179">
        <v>0.28247218894863213</v>
      </c>
      <c r="L11" s="116">
        <v>8.9077727703262846E-2</v>
      </c>
    </row>
    <row r="12" spans="1:12">
      <c r="A12" s="81"/>
      <c r="B12" s="180">
        <v>2022</v>
      </c>
      <c r="C12" s="213">
        <v>4211</v>
      </c>
      <c r="D12" s="214">
        <v>947</v>
      </c>
      <c r="E12" s="215">
        <v>0.22488720018997863</v>
      </c>
      <c r="F12" s="212">
        <v>0.47442541685443895</v>
      </c>
      <c r="G12" s="212">
        <v>0.10669220369535827</v>
      </c>
      <c r="H12" s="214">
        <v>156205</v>
      </c>
      <c r="I12" s="216">
        <v>42933</v>
      </c>
      <c r="J12" s="215">
        <v>0.27485035690278803</v>
      </c>
      <c r="K12" s="217">
        <v>0.27456215592943872</v>
      </c>
      <c r="L12" s="215">
        <v>7.5463506549205167E-2</v>
      </c>
    </row>
    <row r="13" spans="1:12">
      <c r="A13" s="81"/>
      <c r="B13" s="380" t="s">
        <v>224</v>
      </c>
      <c r="C13" s="380"/>
      <c r="D13" s="380"/>
      <c r="E13" s="381"/>
      <c r="F13" s="381"/>
      <c r="G13" s="381"/>
      <c r="H13" s="381"/>
      <c r="I13" s="381"/>
      <c r="J13" s="381"/>
      <c r="K13" s="381"/>
      <c r="L13" s="381"/>
    </row>
    <row r="14" spans="1:12">
      <c r="A14" s="81"/>
      <c r="B14" s="134">
        <v>2015</v>
      </c>
      <c r="C14" s="48">
        <v>198</v>
      </c>
      <c r="D14" s="48">
        <v>52</v>
      </c>
      <c r="E14" s="181">
        <v>0.28282828282828282</v>
      </c>
      <c r="F14" s="182">
        <v>2.5203665987780042E-2</v>
      </c>
      <c r="G14" s="182">
        <v>6.619144602851324E-3</v>
      </c>
      <c r="H14" s="187">
        <v>21926</v>
      </c>
      <c r="I14" s="184">
        <v>7207</v>
      </c>
      <c r="J14" s="186">
        <v>0.32869652467390315</v>
      </c>
      <c r="K14" s="186">
        <v>3.7470669963821306E-2</v>
      </c>
      <c r="L14" s="186">
        <v>1.231647899431087E-2</v>
      </c>
    </row>
    <row r="15" spans="1:12">
      <c r="B15" s="134">
        <v>2016</v>
      </c>
      <c r="C15" s="48">
        <v>250</v>
      </c>
      <c r="D15" s="137">
        <v>67</v>
      </c>
      <c r="E15" s="142">
        <v>0.25</v>
      </c>
      <c r="F15" s="178">
        <v>3.1717838112154277E-2</v>
      </c>
      <c r="G15" s="178">
        <v>8.500380614057345E-3</v>
      </c>
      <c r="H15" s="135">
        <v>21816</v>
      </c>
      <c r="I15" s="120">
        <v>7312</v>
      </c>
      <c r="J15" s="116">
        <v>0.33516685001833518</v>
      </c>
      <c r="K15" s="116">
        <v>3.6387290467850886E-2</v>
      </c>
      <c r="L15" s="116">
        <v>1.2195813526811776E-2</v>
      </c>
    </row>
    <row r="16" spans="1:12">
      <c r="B16" s="134">
        <v>2017</v>
      </c>
      <c r="C16" s="48">
        <v>266</v>
      </c>
      <c r="D16" s="137">
        <v>63</v>
      </c>
      <c r="E16" s="142">
        <v>0.24719101123595505</v>
      </c>
      <c r="F16" s="178">
        <v>3.297793206050087E-2</v>
      </c>
      <c r="G16" s="178">
        <v>7.8105628564344165E-3</v>
      </c>
      <c r="H16" s="135">
        <v>21939</v>
      </c>
      <c r="I16" s="120">
        <v>7489</v>
      </c>
      <c r="J16" s="116">
        <v>0.34135557682665574</v>
      </c>
      <c r="K16" s="116">
        <v>3.5842885336748967E-2</v>
      </c>
      <c r="L16" s="116">
        <v>1.2235168799257623E-2</v>
      </c>
    </row>
    <row r="17" spans="2:12">
      <c r="B17" s="134">
        <v>2018</v>
      </c>
      <c r="C17" s="48">
        <v>307</v>
      </c>
      <c r="D17" s="137">
        <v>81</v>
      </c>
      <c r="E17" s="142">
        <v>0.26058631921824105</v>
      </c>
      <c r="F17" s="178">
        <v>3.7086252718047837E-2</v>
      </c>
      <c r="G17" s="178">
        <v>9.7849722155109922E-3</v>
      </c>
      <c r="H17" s="135">
        <v>21491</v>
      </c>
      <c r="I17" s="120">
        <v>6676</v>
      </c>
      <c r="J17" s="116">
        <v>0.31064166395235215</v>
      </c>
      <c r="K17" s="116">
        <v>3.4465283735997623E-2</v>
      </c>
      <c r="L17" s="116">
        <v>1.0706353088340243E-2</v>
      </c>
    </row>
    <row r="18" spans="2:12">
      <c r="B18" s="134">
        <v>2019</v>
      </c>
      <c r="C18" s="48">
        <v>305</v>
      </c>
      <c r="D18" s="137">
        <v>81</v>
      </c>
      <c r="E18" s="142">
        <v>0.26072607260726072</v>
      </c>
      <c r="F18" s="178">
        <v>3.6026458776281599E-2</v>
      </c>
      <c r="G18" s="178">
        <v>9.5676824946846206E-3</v>
      </c>
      <c r="H18" s="135">
        <v>23287</v>
      </c>
      <c r="I18" s="120">
        <v>7335</v>
      </c>
      <c r="J18" s="116">
        <v>0.3149826083222399</v>
      </c>
      <c r="K18" s="116">
        <v>3.7072886501597568E-2</v>
      </c>
      <c r="L18" s="116">
        <v>1.1677314488307562E-2</v>
      </c>
    </row>
    <row r="19" spans="2:12">
      <c r="B19" s="134">
        <v>2020</v>
      </c>
      <c r="C19" s="48">
        <v>299</v>
      </c>
      <c r="D19" s="137">
        <v>45</v>
      </c>
      <c r="E19" s="177">
        <v>0.16225165562913907</v>
      </c>
      <c r="F19" s="178">
        <v>3.4820076860370329E-2</v>
      </c>
      <c r="G19" s="178">
        <v>5.2404797950390122E-3</v>
      </c>
      <c r="H19" s="135">
        <v>22758</v>
      </c>
      <c r="I19" s="120">
        <v>5650</v>
      </c>
      <c r="J19" s="116">
        <v>0.24826434660339222</v>
      </c>
      <c r="K19" s="116">
        <v>3.7494624913710299E-2</v>
      </c>
      <c r="L19" s="116">
        <v>9.3085785553415588E-3</v>
      </c>
    </row>
    <row r="20" spans="2:12">
      <c r="B20" s="134">
        <v>2021</v>
      </c>
      <c r="C20" s="48">
        <v>304</v>
      </c>
      <c r="D20" s="137">
        <v>71</v>
      </c>
      <c r="E20" s="177">
        <v>0.25333333333333335</v>
      </c>
      <c r="F20" s="178">
        <v>3.4830430797433545E-2</v>
      </c>
      <c r="G20" s="178">
        <v>8.1347387717690192E-3</v>
      </c>
      <c r="H20" s="135">
        <v>23296</v>
      </c>
      <c r="I20" s="120">
        <v>6493</v>
      </c>
      <c r="J20" s="116">
        <v>0.27871737637362637</v>
      </c>
      <c r="K20" s="116">
        <v>4.1711653157290675E-2</v>
      </c>
      <c r="L20" s="116">
        <v>1.1625762532206747E-2</v>
      </c>
    </row>
    <row r="21" spans="2:12">
      <c r="B21" s="180">
        <v>2022</v>
      </c>
      <c r="C21" s="218">
        <v>314</v>
      </c>
      <c r="D21" s="219">
        <v>52</v>
      </c>
      <c r="E21" s="215">
        <v>0.16560509554140126</v>
      </c>
      <c r="F21" s="212">
        <v>3.5376295628661562E-2</v>
      </c>
      <c r="G21" s="212">
        <v>5.8584948174853534E-3</v>
      </c>
      <c r="H21" s="220">
        <v>21124</v>
      </c>
      <c r="I21" s="216">
        <v>5647</v>
      </c>
      <c r="J21" s="215">
        <v>0.26732626396515813</v>
      </c>
      <c r="K21" s="215">
        <v>3.7129739648881048E-2</v>
      </c>
      <c r="L21" s="215">
        <v>9.9257545823343719E-3</v>
      </c>
    </row>
    <row r="22" spans="2:12">
      <c r="B22" s="16" t="s">
        <v>225</v>
      </c>
    </row>
    <row r="23" spans="2:12">
      <c r="B23" s="16" t="s">
        <v>226</v>
      </c>
    </row>
    <row r="24" spans="2:12">
      <c r="B24" s="16" t="s">
        <v>227</v>
      </c>
    </row>
    <row r="26" spans="2:12">
      <c r="B26" s="72" t="s">
        <v>228</v>
      </c>
      <c r="C26" s="18"/>
      <c r="D26" s="18"/>
      <c r="E26" s="18"/>
      <c r="F26" s="18"/>
      <c r="G26" s="13"/>
      <c r="H26" s="13"/>
      <c r="I26" s="13"/>
      <c r="J26" s="13"/>
      <c r="K26" s="13"/>
      <c r="L26" s="13"/>
    </row>
    <row r="27" spans="2:12" ht="36.6">
      <c r="B27" s="138" t="s">
        <v>52</v>
      </c>
      <c r="C27" s="145" t="s">
        <v>229</v>
      </c>
      <c r="D27" s="121" t="s">
        <v>230</v>
      </c>
      <c r="E27" s="121" t="s">
        <v>231</v>
      </c>
      <c r="F27" s="145" t="s">
        <v>232</v>
      </c>
      <c r="G27" s="121" t="s">
        <v>180</v>
      </c>
      <c r="H27" s="121" t="s">
        <v>233</v>
      </c>
      <c r="I27" s="121" t="s">
        <v>234</v>
      </c>
      <c r="J27" s="121" t="s">
        <v>235</v>
      </c>
      <c r="K27" s="121" t="s">
        <v>236</v>
      </c>
      <c r="L27" s="119"/>
    </row>
    <row r="28" spans="2:12">
      <c r="B28" s="18">
        <v>2009</v>
      </c>
      <c r="C28" s="139">
        <v>63860</v>
      </c>
      <c r="D28" s="13">
        <v>476</v>
      </c>
      <c r="E28" s="22">
        <v>7.4999999999999997E-3</v>
      </c>
      <c r="F28" s="123">
        <v>180016</v>
      </c>
      <c r="G28" s="123">
        <v>1150</v>
      </c>
      <c r="H28" s="22">
        <v>6.4000000000000003E-3</v>
      </c>
      <c r="I28" s="123">
        <v>42582</v>
      </c>
      <c r="J28" s="123">
        <v>140</v>
      </c>
      <c r="K28" s="22">
        <v>3.8E-3</v>
      </c>
      <c r="L28" s="119"/>
    </row>
    <row r="29" spans="2:12">
      <c r="B29" s="18">
        <v>2010</v>
      </c>
      <c r="C29" s="139">
        <v>69322</v>
      </c>
      <c r="D29" s="13">
        <v>531</v>
      </c>
      <c r="E29" s="22">
        <v>7.7000000000000002E-3</v>
      </c>
      <c r="F29" s="123">
        <v>189445</v>
      </c>
      <c r="G29" s="123">
        <v>1272</v>
      </c>
      <c r="H29" s="22">
        <v>6.7000000000000002E-3</v>
      </c>
      <c r="I29" s="123">
        <v>44037</v>
      </c>
      <c r="J29" s="123">
        <v>127</v>
      </c>
      <c r="K29" s="22">
        <v>3.3E-3</v>
      </c>
      <c r="L29" s="119"/>
    </row>
    <row r="30" spans="2:12">
      <c r="B30" s="18">
        <v>2011</v>
      </c>
      <c r="C30" s="139">
        <v>72286</v>
      </c>
      <c r="D30" s="13">
        <v>560</v>
      </c>
      <c r="E30" s="22">
        <v>7.7000000000000002E-3</v>
      </c>
      <c r="F30" s="123">
        <v>195218</v>
      </c>
      <c r="G30" s="123">
        <v>1338</v>
      </c>
      <c r="H30" s="22">
        <v>6.8999999999999999E-3</v>
      </c>
      <c r="I30" s="123">
        <v>48038</v>
      </c>
      <c r="J30" s="123">
        <v>167</v>
      </c>
      <c r="K30" s="22">
        <v>4.0999999999999995E-3</v>
      </c>
      <c r="L30" s="119"/>
    </row>
    <row r="31" spans="2:12">
      <c r="B31" s="18">
        <v>2012</v>
      </c>
      <c r="C31" s="139">
        <v>80037</v>
      </c>
      <c r="D31" s="13">
        <v>613</v>
      </c>
      <c r="E31" s="22">
        <v>7.7000000000000002E-3</v>
      </c>
      <c r="F31" s="123">
        <v>206778</v>
      </c>
      <c r="G31" s="123">
        <v>1486</v>
      </c>
      <c r="H31" s="22">
        <v>7.1999999999999998E-3</v>
      </c>
      <c r="I31" s="123">
        <v>48631</v>
      </c>
      <c r="J31" s="123">
        <v>179</v>
      </c>
      <c r="K31" s="22">
        <v>4.3E-3</v>
      </c>
      <c r="L31" s="119"/>
    </row>
    <row r="32" spans="2:12">
      <c r="B32" s="18">
        <v>2013</v>
      </c>
      <c r="C32" s="139">
        <v>87869</v>
      </c>
      <c r="D32" s="13">
        <v>714</v>
      </c>
      <c r="E32" s="22">
        <v>8.1000000000000013E-3</v>
      </c>
      <c r="F32" s="123">
        <v>221567</v>
      </c>
      <c r="G32" s="123">
        <v>1605</v>
      </c>
      <c r="H32" s="22">
        <v>7.1999999999999998E-3</v>
      </c>
      <c r="I32" s="123">
        <v>50404</v>
      </c>
      <c r="J32" s="123">
        <v>200</v>
      </c>
      <c r="K32" s="22">
        <v>4.5999999999999999E-3</v>
      </c>
      <c r="L32" s="119"/>
    </row>
    <row r="33" spans="1:13">
      <c r="B33" s="18">
        <v>2014</v>
      </c>
      <c r="C33" s="139">
        <v>90145</v>
      </c>
      <c r="D33" s="13">
        <v>761</v>
      </c>
      <c r="E33" s="22">
        <v>8.3999999999999995E-3</v>
      </c>
      <c r="F33" s="123">
        <v>232427</v>
      </c>
      <c r="G33" s="123">
        <v>1751</v>
      </c>
      <c r="H33" s="22">
        <v>7.4999999999999997E-3</v>
      </c>
      <c r="I33" s="123">
        <v>52958</v>
      </c>
      <c r="J33" s="123">
        <v>212</v>
      </c>
      <c r="K33" s="22">
        <v>4.5000000000000005E-3</v>
      </c>
      <c r="L33" s="119"/>
    </row>
    <row r="34" spans="1:13">
      <c r="B34" s="18">
        <v>2015</v>
      </c>
      <c r="C34" s="139">
        <v>90735</v>
      </c>
      <c r="D34" s="13">
        <v>817</v>
      </c>
      <c r="E34" s="22">
        <v>9.0000000000000011E-3</v>
      </c>
      <c r="F34" s="123">
        <v>240601</v>
      </c>
      <c r="G34" s="123">
        <v>1903</v>
      </c>
      <c r="H34" s="22">
        <v>7.9000000000000008E-3</v>
      </c>
      <c r="I34" s="123">
        <v>54345</v>
      </c>
      <c r="J34" s="123">
        <v>267</v>
      </c>
      <c r="K34" s="22">
        <v>5.6000000000000008E-3</v>
      </c>
    </row>
    <row r="35" spans="1:13">
      <c r="B35" s="18">
        <v>2016</v>
      </c>
      <c r="C35" s="139">
        <v>90795</v>
      </c>
      <c r="D35" s="13">
        <v>907</v>
      </c>
      <c r="E35" s="22">
        <v>0.01</v>
      </c>
      <c r="F35" s="123">
        <v>245148</v>
      </c>
      <c r="G35" s="123">
        <v>2034</v>
      </c>
      <c r="H35" s="22">
        <v>8.3000000000000001E-3</v>
      </c>
      <c r="I35" s="123">
        <v>55951</v>
      </c>
      <c r="J35" s="123">
        <v>223</v>
      </c>
      <c r="K35" s="22">
        <v>4.5000000000000005E-3</v>
      </c>
    </row>
    <row r="36" spans="1:13">
      <c r="B36" s="18">
        <v>2017</v>
      </c>
      <c r="C36" s="139">
        <v>92823</v>
      </c>
      <c r="D36" s="13">
        <v>982</v>
      </c>
      <c r="E36" s="22">
        <v>1.06E-2</v>
      </c>
      <c r="F36" s="123">
        <v>251817</v>
      </c>
      <c r="G36" s="123">
        <v>2241</v>
      </c>
      <c r="H36" s="22">
        <v>8.8999999999999999E-3</v>
      </c>
      <c r="I36" s="123">
        <v>55355</v>
      </c>
      <c r="J36" s="123">
        <v>247</v>
      </c>
      <c r="K36" s="22">
        <v>5.0000000000000001E-3</v>
      </c>
    </row>
    <row r="37" spans="1:13">
      <c r="B37" s="18">
        <v>2018</v>
      </c>
      <c r="C37" s="139">
        <v>91587</v>
      </c>
      <c r="D37" s="13">
        <v>965</v>
      </c>
      <c r="E37" s="22">
        <v>1.0500000000000001E-2</v>
      </c>
      <c r="F37" s="123">
        <v>254205</v>
      </c>
      <c r="G37" s="123">
        <v>2376</v>
      </c>
      <c r="H37" s="22">
        <v>9.300000000000001E-3</v>
      </c>
      <c r="I37" s="123">
        <v>57738</v>
      </c>
      <c r="J37" s="123">
        <v>297</v>
      </c>
      <c r="K37" s="22">
        <v>5.8999999999999999E-3</v>
      </c>
    </row>
    <row r="38" spans="1:13">
      <c r="B38" s="18">
        <v>2019</v>
      </c>
      <c r="C38" s="139">
        <v>90283</v>
      </c>
      <c r="D38" s="13">
        <v>985</v>
      </c>
      <c r="E38" s="22">
        <v>1.09E-2</v>
      </c>
      <c r="F38" s="123">
        <v>254284</v>
      </c>
      <c r="G38" s="123">
        <v>2450</v>
      </c>
      <c r="H38" s="22">
        <v>9.5999999999999992E-3</v>
      </c>
      <c r="I38" s="123">
        <v>58068</v>
      </c>
      <c r="J38" s="123">
        <v>351</v>
      </c>
      <c r="K38" s="22">
        <v>6.8999999999999999E-3</v>
      </c>
    </row>
    <row r="39" spans="1:13">
      <c r="B39" s="18">
        <v>2020</v>
      </c>
      <c r="C39" s="139">
        <v>103620</v>
      </c>
      <c r="D39" s="221">
        <v>1142</v>
      </c>
      <c r="E39" s="22">
        <v>1.1000000000000001E-2</v>
      </c>
      <c r="F39" s="146">
        <v>273162</v>
      </c>
      <c r="G39" s="146">
        <v>2722</v>
      </c>
      <c r="H39" s="22">
        <v>0.01</v>
      </c>
      <c r="I39" s="146">
        <v>60501</v>
      </c>
      <c r="J39" s="146">
        <v>402</v>
      </c>
      <c r="K39" s="22">
        <v>6.6E-3</v>
      </c>
    </row>
    <row r="40" spans="1:13">
      <c r="B40" s="18">
        <v>2021</v>
      </c>
      <c r="C40" s="139">
        <v>106912</v>
      </c>
      <c r="D40" s="222">
        <v>1162</v>
      </c>
      <c r="E40" s="22">
        <v>1.0868751870697396E-2</v>
      </c>
      <c r="F40" s="146">
        <v>286410</v>
      </c>
      <c r="G40" s="146">
        <v>2943</v>
      </c>
      <c r="H40" s="22">
        <v>1.0275479208128208E-2</v>
      </c>
      <c r="I40" s="146">
        <v>70262</v>
      </c>
      <c r="J40" s="146">
        <v>496</v>
      </c>
      <c r="K40" s="22">
        <v>7.0592923628703995E-3</v>
      </c>
    </row>
    <row r="41" spans="1:13" s="7" customFormat="1">
      <c r="A41"/>
      <c r="B41" s="19">
        <v>2022</v>
      </c>
      <c r="C41" s="306">
        <v>91595</v>
      </c>
      <c r="D41" s="307">
        <v>1035</v>
      </c>
      <c r="E41" s="127">
        <f>D41/C41</f>
        <v>1.1299743435777061E-2</v>
      </c>
      <c r="F41" s="308">
        <v>268559</v>
      </c>
      <c r="G41" s="308">
        <v>2738</v>
      </c>
      <c r="H41" s="25">
        <v>1.0195152648021477E-2</v>
      </c>
      <c r="I41" s="308">
        <v>64790</v>
      </c>
      <c r="J41" s="308">
        <v>566</v>
      </c>
      <c r="K41" s="25">
        <f>J41/I41</f>
        <v>8.7359160364253747E-3</v>
      </c>
      <c r="L41"/>
    </row>
    <row r="42" spans="1:13" s="99" customFormat="1">
      <c r="A42" s="7"/>
      <c r="B42" s="16" t="s">
        <v>237</v>
      </c>
      <c r="C42"/>
      <c r="D42"/>
      <c r="E42"/>
      <c r="F42"/>
      <c r="G42"/>
      <c r="H42"/>
      <c r="I42"/>
      <c r="J42"/>
      <c r="K42"/>
      <c r="L42" s="7"/>
      <c r="M42"/>
    </row>
    <row r="43" spans="1:13">
      <c r="A43" s="99"/>
      <c r="B43" s="16" t="s">
        <v>238</v>
      </c>
      <c r="H43" s="99"/>
      <c r="I43" s="99"/>
      <c r="J43" s="99"/>
    </row>
    <row r="44" spans="1:13">
      <c r="A44" s="37"/>
      <c r="B44" s="16" t="s">
        <v>239</v>
      </c>
    </row>
    <row r="45" spans="1:13">
      <c r="B45" s="16" t="s">
        <v>240</v>
      </c>
      <c r="C45" s="16"/>
      <c r="D45" s="16"/>
      <c r="F45" s="16"/>
      <c r="G45" s="16"/>
    </row>
  </sheetData>
  <mergeCells count="2">
    <mergeCell ref="B4:L4"/>
    <mergeCell ref="B13:L13"/>
  </mergeCells>
  <hyperlinks>
    <hyperlink ref="A1" location="Index!A1" display="Index" xr:uid="{E83F0D04-88D0-49E0-8454-DD05BFF87AC7}"/>
  </hyperlinks>
  <pageMargins left="0.25" right="0.25" top="0.75" bottom="0.75" header="0.3" footer="0.3"/>
  <pageSetup paperSize="9" scale="83" orientation="landscape" r:id="rId1"/>
  <headerFooter>
    <oddFooter>&amp;L&amp;1#&amp;"Calibri"&amp;11&amp;K000000OFFICIAL: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23"/>
  <sheetViews>
    <sheetView showGridLines="0" zoomScaleNormal="100" zoomScaleSheetLayoutView="175" workbookViewId="0">
      <selection activeCell="H17" sqref="H17"/>
    </sheetView>
  </sheetViews>
  <sheetFormatPr defaultRowHeight="14.45"/>
  <cols>
    <col min="1" max="1" width="6.85546875" customWidth="1"/>
    <col min="2" max="2" width="7.5703125" customWidth="1"/>
    <col min="3" max="3" width="12" bestFit="1" customWidth="1"/>
    <col min="4" max="4" width="12.5703125" customWidth="1"/>
    <col min="6" max="6" width="9.140625" customWidth="1"/>
    <col min="7" max="7" width="26.42578125" bestFit="1" customWidth="1"/>
    <col min="8" max="8" width="11.140625" customWidth="1"/>
    <col min="9" max="9" width="13.140625" customWidth="1"/>
    <col min="11" max="11" width="20" bestFit="1" customWidth="1"/>
  </cols>
  <sheetData>
    <row r="1" spans="1:15">
      <c r="A1" s="2" t="s">
        <v>50</v>
      </c>
      <c r="B1" s="353" t="s">
        <v>68</v>
      </c>
      <c r="C1" s="353"/>
      <c r="D1" s="353"/>
      <c r="I1" s="57"/>
      <c r="J1" s="57"/>
    </row>
    <row r="2" spans="1:15" ht="15" thickBot="1">
      <c r="B2" s="73" t="s">
        <v>241</v>
      </c>
      <c r="C2" s="67"/>
      <c r="D2" s="67"/>
      <c r="E2" s="67"/>
      <c r="F2" s="67"/>
      <c r="G2" s="67"/>
      <c r="H2" s="69"/>
      <c r="I2" s="69"/>
      <c r="J2" s="57"/>
      <c r="K2" s="57"/>
    </row>
    <row r="3" spans="1:15" ht="24.6" thickBot="1">
      <c r="B3" s="77" t="s">
        <v>52</v>
      </c>
      <c r="C3" s="77" t="s">
        <v>53</v>
      </c>
      <c r="D3" s="77" t="s">
        <v>202</v>
      </c>
      <c r="E3" s="77" t="s">
        <v>242</v>
      </c>
      <c r="F3" s="77" t="s">
        <v>65</v>
      </c>
      <c r="G3" s="77" t="s">
        <v>75</v>
      </c>
      <c r="H3" s="77" t="s">
        <v>93</v>
      </c>
      <c r="I3" s="77" t="s">
        <v>57</v>
      </c>
    </row>
    <row r="4" spans="1:15" ht="12.75" customHeight="1">
      <c r="B4" s="78">
        <v>2006</v>
      </c>
      <c r="C4" s="79">
        <v>4009</v>
      </c>
      <c r="D4" s="79">
        <v>1325484</v>
      </c>
      <c r="E4" s="79">
        <v>9041</v>
      </c>
      <c r="F4" s="80">
        <v>0.27417589932977704</v>
      </c>
      <c r="G4" s="80">
        <v>0.47246768699056729</v>
      </c>
      <c r="H4" s="51">
        <f>F4-G4</f>
        <v>-0.19829178766079025</v>
      </c>
      <c r="I4" s="52">
        <f>F4/G4</f>
        <v>0.58030613919053242</v>
      </c>
    </row>
    <row r="5" spans="1:15">
      <c r="B5" s="78">
        <v>2011</v>
      </c>
      <c r="C5" s="79">
        <v>6478</v>
      </c>
      <c r="D5" s="79">
        <v>1658598</v>
      </c>
      <c r="E5" s="79">
        <v>9904</v>
      </c>
      <c r="F5" s="80">
        <v>0.3423709106284023</v>
      </c>
      <c r="G5" s="80">
        <v>0.53767349765039052</v>
      </c>
      <c r="H5" s="51">
        <f t="shared" ref="H5:H6" si="0">F5-G5</f>
        <v>-0.19530258702198822</v>
      </c>
      <c r="I5" s="52">
        <f t="shared" ref="I5:I6" si="1">F5/G5</f>
        <v>0.63676359747048739</v>
      </c>
    </row>
    <row r="6" spans="1:15">
      <c r="B6" s="78">
        <v>2016</v>
      </c>
      <c r="C6" s="79">
        <v>10578</v>
      </c>
      <c r="D6" s="79">
        <v>2003602</v>
      </c>
      <c r="E6" s="79">
        <v>8977</v>
      </c>
      <c r="F6" s="51">
        <v>0.43926747228105145</v>
      </c>
      <c r="G6" s="51">
        <v>0.60063630932199452</v>
      </c>
      <c r="H6" s="51">
        <f t="shared" si="0"/>
        <v>-0.16136883704094307</v>
      </c>
      <c r="I6" s="52">
        <f t="shared" si="1"/>
        <v>0.73133685969951079</v>
      </c>
    </row>
    <row r="7" spans="1:15">
      <c r="B7" s="147">
        <v>2021</v>
      </c>
      <c r="C7" s="149">
        <v>18184</v>
      </c>
      <c r="D7" s="149">
        <v>2506575</v>
      </c>
      <c r="E7" s="149">
        <v>5202</v>
      </c>
      <c r="F7" s="25">
        <v>0.52571626817774442</v>
      </c>
      <c r="G7" s="25">
        <v>0.68264895273100434</v>
      </c>
      <c r="H7" s="25">
        <f>F7-G7</f>
        <v>-0.15693268455325993</v>
      </c>
      <c r="I7" s="148">
        <f>F7/G7</f>
        <v>0.77011217269808252</v>
      </c>
      <c r="J7" s="117"/>
      <c r="K7" s="200"/>
    </row>
    <row r="8" spans="1:15">
      <c r="B8" s="16" t="s">
        <v>154</v>
      </c>
    </row>
    <row r="9" spans="1:15">
      <c r="B9" s="16" t="s">
        <v>208</v>
      </c>
      <c r="N9" s="63"/>
      <c r="O9" s="63"/>
    </row>
    <row r="10" spans="1:15">
      <c r="B10" s="16" t="s">
        <v>243</v>
      </c>
      <c r="N10" s="63"/>
      <c r="O10" s="63"/>
    </row>
    <row r="11" spans="1:15">
      <c r="N11" s="63"/>
      <c r="O11" s="63"/>
    </row>
    <row r="12" spans="1:15">
      <c r="B12" s="353" t="s">
        <v>68</v>
      </c>
      <c r="C12" s="353"/>
      <c r="D12" s="353"/>
      <c r="E12" s="57"/>
      <c r="F12" s="57"/>
      <c r="K12" s="63"/>
      <c r="L12" s="63"/>
    </row>
    <row r="13" spans="1:15" ht="15" thickBot="1">
      <c r="B13" s="73" t="s">
        <v>244</v>
      </c>
      <c r="C13" s="67"/>
      <c r="D13" s="67"/>
      <c r="E13" s="67"/>
      <c r="F13" s="67"/>
      <c r="N13" s="63"/>
      <c r="O13" s="63"/>
    </row>
    <row r="14" spans="1:15" ht="24">
      <c r="B14" s="77" t="s">
        <v>52</v>
      </c>
      <c r="C14" s="77" t="s">
        <v>65</v>
      </c>
      <c r="D14" s="77" t="s">
        <v>75</v>
      </c>
      <c r="E14" s="77" t="s">
        <v>93</v>
      </c>
      <c r="F14" s="77" t="s">
        <v>57</v>
      </c>
      <c r="N14" s="63"/>
      <c r="O14" s="63"/>
    </row>
    <row r="15" spans="1:15" ht="15.75" customHeight="1" thickBot="1">
      <c r="B15" s="150">
        <v>2006</v>
      </c>
      <c r="C15" s="80">
        <v>0.40100000000000002</v>
      </c>
      <c r="D15" s="80">
        <v>0.56100000000000005</v>
      </c>
      <c r="E15" s="80">
        <f>C15-D15</f>
        <v>-0.16000000000000003</v>
      </c>
      <c r="F15" s="151">
        <f>C15/D15</f>
        <v>0.7147950089126559</v>
      </c>
      <c r="N15" s="63"/>
      <c r="O15" s="63"/>
    </row>
    <row r="16" spans="1:15" ht="15" customHeight="1">
      <c r="B16" s="150">
        <v>2011</v>
      </c>
      <c r="C16" s="80">
        <v>0.46300000000000002</v>
      </c>
      <c r="D16" s="80">
        <v>0.625</v>
      </c>
      <c r="E16" s="80">
        <f t="shared" ref="E16:E18" si="2">C16-D16</f>
        <v>-0.16199999999999998</v>
      </c>
      <c r="F16" s="151">
        <f t="shared" ref="F16" si="3">C16/D16</f>
        <v>0.74080000000000001</v>
      </c>
      <c r="L16" s="91"/>
      <c r="M16" s="91"/>
    </row>
    <row r="17" spans="2:11">
      <c r="B17" s="150">
        <v>2016</v>
      </c>
      <c r="C17" s="80">
        <v>0.45403899721448465</v>
      </c>
      <c r="D17" s="80">
        <v>0.68824997780142627</v>
      </c>
      <c r="E17" s="80">
        <f t="shared" si="2"/>
        <v>-0.23421098058694162</v>
      </c>
      <c r="F17" s="151">
        <f>C17/D17</f>
        <v>0.65970070738670461</v>
      </c>
      <c r="G17" s="91"/>
      <c r="H17" s="91"/>
      <c r="I17" s="91"/>
      <c r="J17" s="91"/>
      <c r="K17" s="91"/>
    </row>
    <row r="18" spans="2:11">
      <c r="B18" s="152">
        <v>2021</v>
      </c>
      <c r="C18" s="175">
        <v>0.53957699999999997</v>
      </c>
      <c r="D18" s="175">
        <v>0.70546699999999996</v>
      </c>
      <c r="E18" s="175">
        <f t="shared" si="2"/>
        <v>-0.16588999999999998</v>
      </c>
      <c r="F18" s="176">
        <f>C18/D18</f>
        <v>0.76485080095879754</v>
      </c>
      <c r="G18" s="203"/>
      <c r="H18" s="203"/>
      <c r="I18" s="91"/>
      <c r="J18" s="91"/>
      <c r="K18" s="91"/>
    </row>
    <row r="19" spans="2:11">
      <c r="B19" s="153" t="s">
        <v>154</v>
      </c>
      <c r="C19" s="153"/>
      <c r="D19" s="153"/>
      <c r="E19" s="153"/>
      <c r="F19" s="153"/>
    </row>
    <row r="20" spans="2:11">
      <c r="B20" s="154" t="s">
        <v>245</v>
      </c>
    </row>
    <row r="21" spans="2:11">
      <c r="B21" s="16" t="s">
        <v>208</v>
      </c>
    </row>
    <row r="23" spans="2:11">
      <c r="B23" s="102"/>
    </row>
  </sheetData>
  <mergeCells count="2">
    <mergeCell ref="B1:D1"/>
    <mergeCell ref="B12:D12"/>
  </mergeCells>
  <hyperlinks>
    <hyperlink ref="A1" location="Index!A1" display="Index" xr:uid="{C1F586B0-830A-4E23-BF34-F5EDB9E9F922}"/>
  </hyperlinks>
  <pageMargins left="0.25" right="0.25" top="0.75" bottom="0.75" header="0.3" footer="0.3"/>
  <pageSetup paperSize="9" scale="86"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6331-8E00-4206-9BDC-27776E833CBC}">
  <dimension ref="A1:O28"/>
  <sheetViews>
    <sheetView showGridLines="0" zoomScaleNormal="100" zoomScaleSheetLayoutView="130" workbookViewId="0">
      <selection activeCell="E13" sqref="E13"/>
    </sheetView>
  </sheetViews>
  <sheetFormatPr defaultRowHeight="14.45"/>
  <cols>
    <col min="1" max="1" width="6.42578125" customWidth="1"/>
    <col min="2" max="2" width="9.140625" style="8"/>
    <col min="3" max="3" width="10" style="8" bestFit="1" customWidth="1"/>
    <col min="4" max="4" width="9.85546875" style="8" customWidth="1"/>
    <col min="5" max="5" width="11.140625" style="8" customWidth="1"/>
    <col min="6" max="7" width="9.140625" style="8"/>
    <col min="8" max="10" width="9.140625" style="3"/>
    <col min="14" max="14" width="15.85546875" customWidth="1"/>
  </cols>
  <sheetData>
    <row r="1" spans="1:14">
      <c r="A1" s="2" t="s">
        <v>50</v>
      </c>
    </row>
    <row r="2" spans="1:14">
      <c r="B2" s="329" t="s">
        <v>51</v>
      </c>
      <c r="C2" s="329"/>
      <c r="D2" s="329"/>
      <c r="E2" s="329"/>
      <c r="F2" s="329"/>
      <c r="G2" s="329"/>
      <c r="H2" s="329"/>
      <c r="I2" s="329"/>
      <c r="J2" s="329"/>
      <c r="K2" s="329"/>
      <c r="L2" s="329"/>
      <c r="M2" s="329"/>
      <c r="N2" s="329"/>
    </row>
    <row r="3" spans="1:14" ht="23.1">
      <c r="B3" s="330" t="s">
        <v>52</v>
      </c>
      <c r="C3" s="330" t="s">
        <v>53</v>
      </c>
      <c r="D3" s="331" t="s">
        <v>54</v>
      </c>
      <c r="E3" s="331" t="s">
        <v>55</v>
      </c>
      <c r="F3" s="330" t="s">
        <v>56</v>
      </c>
      <c r="G3" s="330" t="s">
        <v>57</v>
      </c>
      <c r="H3"/>
      <c r="J3"/>
    </row>
    <row r="4" spans="1:14">
      <c r="B4" s="109">
        <v>2008</v>
      </c>
      <c r="C4" s="110">
        <v>525</v>
      </c>
      <c r="D4" s="112">
        <v>0.62</v>
      </c>
      <c r="E4" s="112">
        <v>0.92366400226134204</v>
      </c>
      <c r="F4" s="111">
        <v>0.30366400226134205</v>
      </c>
      <c r="G4" s="113">
        <v>0.67123975653711443</v>
      </c>
      <c r="H4"/>
      <c r="I4"/>
      <c r="J4"/>
    </row>
    <row r="5" spans="1:14">
      <c r="B5" s="109">
        <v>2009</v>
      </c>
      <c r="C5" s="110">
        <v>579</v>
      </c>
      <c r="D5" s="112">
        <v>0.67200000000000004</v>
      </c>
      <c r="E5" s="112">
        <v>0.92676191805898145</v>
      </c>
      <c r="F5" s="111">
        <v>0.25476191805898141</v>
      </c>
      <c r="G5" s="113">
        <v>0.72510532306662201</v>
      </c>
      <c r="H5"/>
      <c r="I5"/>
      <c r="J5"/>
    </row>
    <row r="6" spans="1:14">
      <c r="B6" s="109">
        <v>2010</v>
      </c>
      <c r="C6" s="110">
        <v>731</v>
      </c>
      <c r="D6" s="112">
        <v>0.72799999999999998</v>
      </c>
      <c r="E6" s="112">
        <v>0.95117900044490578</v>
      </c>
      <c r="F6" s="111">
        <v>0.2231790004449058</v>
      </c>
      <c r="G6" s="113">
        <v>0.76536592971405404</v>
      </c>
      <c r="H6"/>
      <c r="I6"/>
      <c r="J6"/>
    </row>
    <row r="7" spans="1:14">
      <c r="B7" s="109">
        <v>2011</v>
      </c>
      <c r="C7" s="110">
        <v>742</v>
      </c>
      <c r="D7" s="112">
        <v>0.70099999999999996</v>
      </c>
      <c r="E7" s="112">
        <v>0.94597329585382994</v>
      </c>
      <c r="F7" s="111">
        <v>0.24497329585382999</v>
      </c>
      <c r="G7" s="113">
        <v>0.74103571746946773</v>
      </c>
      <c r="H7"/>
      <c r="I7"/>
      <c r="J7"/>
    </row>
    <row r="8" spans="1:14">
      <c r="B8" s="109">
        <v>2012</v>
      </c>
      <c r="C8" s="110">
        <v>911</v>
      </c>
      <c r="D8" s="156">
        <v>0.81599999999999995</v>
      </c>
      <c r="E8" s="112">
        <v>0.97959183673469397</v>
      </c>
      <c r="F8" s="111">
        <v>0.16359183673469402</v>
      </c>
      <c r="G8" s="113">
        <v>0.83299999999999985</v>
      </c>
      <c r="H8"/>
      <c r="I8" s="157"/>
      <c r="J8" s="157"/>
    </row>
    <row r="9" spans="1:14">
      <c r="B9" s="109">
        <v>2013</v>
      </c>
      <c r="C9" s="158">
        <v>986</v>
      </c>
      <c r="D9" s="112">
        <v>0.77100000000000002</v>
      </c>
      <c r="E9" s="112">
        <v>0.98200100000000001</v>
      </c>
      <c r="F9" s="111">
        <v>0.21100099999999999</v>
      </c>
      <c r="G9" s="113">
        <v>0.78513158336905975</v>
      </c>
      <c r="H9"/>
      <c r="I9"/>
      <c r="J9"/>
    </row>
    <row r="10" spans="1:14">
      <c r="B10" s="109">
        <v>2014</v>
      </c>
      <c r="C10" s="110">
        <v>1053</v>
      </c>
      <c r="D10" s="156">
        <v>0.79600000000000004</v>
      </c>
      <c r="E10" s="112">
        <v>0.98199999999999998</v>
      </c>
      <c r="F10" s="111">
        <v>0.18599999999999994</v>
      </c>
      <c r="G10" s="113">
        <v>0.81059063136456222</v>
      </c>
      <c r="H10"/>
      <c r="I10"/>
      <c r="J10"/>
    </row>
    <row r="11" spans="1:14">
      <c r="B11" s="109">
        <v>2015</v>
      </c>
      <c r="C11" s="110">
        <v>1100</v>
      </c>
      <c r="D11" s="112">
        <v>0.82199999999999995</v>
      </c>
      <c r="E11" s="112">
        <v>0.98099999999999998</v>
      </c>
      <c r="F11" s="111">
        <v>0.15900000000000003</v>
      </c>
      <c r="G11" s="113">
        <v>0.8379204892966361</v>
      </c>
      <c r="H11"/>
      <c r="I11"/>
      <c r="J11"/>
    </row>
    <row r="12" spans="1:14">
      <c r="B12" s="109">
        <v>2016</v>
      </c>
      <c r="C12" s="110">
        <v>1211</v>
      </c>
      <c r="D12" s="112">
        <v>0.90500000000000003</v>
      </c>
      <c r="E12" s="112">
        <v>0.96199999999999997</v>
      </c>
      <c r="F12" s="111">
        <v>5.699999999999994E-2</v>
      </c>
      <c r="G12" s="113">
        <v>0.94074844074844077</v>
      </c>
      <c r="H12"/>
      <c r="I12"/>
      <c r="J12"/>
    </row>
    <row r="13" spans="1:14">
      <c r="B13" s="109">
        <v>2017</v>
      </c>
      <c r="C13" s="110">
        <v>1331</v>
      </c>
      <c r="D13" s="112">
        <v>0.94</v>
      </c>
      <c r="E13" s="112">
        <v>0.93400000000000005</v>
      </c>
      <c r="F13" s="111">
        <v>-5.9999999999998943E-3</v>
      </c>
      <c r="G13" s="113">
        <v>1.0064239828693788</v>
      </c>
      <c r="H13"/>
      <c r="I13"/>
      <c r="J13"/>
    </row>
    <row r="14" spans="1:14">
      <c r="B14" s="109">
        <v>2018</v>
      </c>
      <c r="C14" s="114">
        <v>1499</v>
      </c>
      <c r="D14" s="116">
        <v>0.92400000000000004</v>
      </c>
      <c r="E14" s="116">
        <v>0.92100000000000004</v>
      </c>
      <c r="F14" s="111">
        <v>-3.0000000000000027E-3</v>
      </c>
      <c r="G14" s="113">
        <v>1.003257328990228</v>
      </c>
      <c r="H14"/>
      <c r="I14"/>
      <c r="J14"/>
    </row>
    <row r="15" spans="1:14">
      <c r="B15" s="109">
        <v>2019</v>
      </c>
      <c r="C15" s="114">
        <v>1570</v>
      </c>
      <c r="D15" s="116">
        <v>0.999</v>
      </c>
      <c r="E15" s="116">
        <v>0.91800000000000004</v>
      </c>
      <c r="F15" s="115">
        <v>-8.0999999999999961E-2</v>
      </c>
      <c r="G15" s="132">
        <v>1.088235294117647</v>
      </c>
      <c r="H15"/>
      <c r="I15"/>
      <c r="J15"/>
    </row>
    <row r="16" spans="1:14">
      <c r="B16" s="109">
        <v>2020</v>
      </c>
      <c r="C16" s="114">
        <v>1653</v>
      </c>
      <c r="D16" s="116">
        <v>1</v>
      </c>
      <c r="E16" s="116">
        <v>0.89100000000000001</v>
      </c>
      <c r="F16" s="115">
        <v>-0.10899999999999999</v>
      </c>
      <c r="G16" s="132">
        <v>1.122334455667789</v>
      </c>
      <c r="H16"/>
      <c r="I16"/>
      <c r="J16"/>
    </row>
    <row r="17" spans="2:15">
      <c r="B17" s="109">
        <v>2021</v>
      </c>
      <c r="C17" s="114">
        <v>1492</v>
      </c>
      <c r="D17" s="116">
        <v>0.92900000000000005</v>
      </c>
      <c r="E17" s="116">
        <v>0.92900000000000005</v>
      </c>
      <c r="F17" s="115">
        <v>0</v>
      </c>
      <c r="G17" s="132">
        <v>1</v>
      </c>
      <c r="H17"/>
      <c r="I17"/>
      <c r="J17"/>
    </row>
    <row r="18" spans="2:15">
      <c r="B18" s="314">
        <v>2022</v>
      </c>
      <c r="C18" s="315">
        <v>1738</v>
      </c>
      <c r="D18" s="316">
        <v>1</v>
      </c>
      <c r="E18" s="316">
        <v>0.91600000000000004</v>
      </c>
      <c r="F18" s="317">
        <v>-8.3999999999999964E-2</v>
      </c>
      <c r="G18" s="241">
        <v>1.0917030567685588</v>
      </c>
      <c r="H18" s="117"/>
      <c r="I18" s="117"/>
      <c r="J18"/>
    </row>
    <row r="19" spans="2:15">
      <c r="B19" s="5" t="s">
        <v>58</v>
      </c>
      <c r="C19" s="7"/>
      <c r="D19" s="7"/>
      <c r="E19" s="7"/>
      <c r="F19" s="7"/>
      <c r="G19" s="7"/>
      <c r="H19" s="117"/>
      <c r="I19" s="117"/>
      <c r="J19"/>
    </row>
    <row r="20" spans="2:15">
      <c r="B20" s="6" t="s">
        <v>59</v>
      </c>
      <c r="C20" s="7"/>
      <c r="D20" s="7"/>
      <c r="E20" s="7"/>
      <c r="F20" s="7"/>
      <c r="G20" s="7"/>
      <c r="H20"/>
      <c r="I20"/>
      <c r="J20"/>
    </row>
    <row r="21" spans="2:15">
      <c r="B21" s="6" t="s">
        <v>60</v>
      </c>
      <c r="C21" s="7"/>
      <c r="D21" s="7"/>
      <c r="E21" s="7"/>
      <c r="F21" s="7"/>
      <c r="G21" s="7"/>
      <c r="H21"/>
      <c r="I21"/>
      <c r="J21"/>
      <c r="O21" s="5"/>
    </row>
    <row r="22" spans="2:15" ht="42" customHeight="1">
      <c r="B22" s="352" t="s">
        <v>61</v>
      </c>
      <c r="C22" s="352"/>
      <c r="D22" s="352"/>
      <c r="E22" s="352"/>
      <c r="F22" s="352"/>
      <c r="G22" s="352"/>
      <c r="H22" s="352"/>
      <c r="I22" s="352"/>
      <c r="J22" s="352"/>
      <c r="K22" s="352"/>
      <c r="L22" s="352"/>
      <c r="M22" s="352"/>
      <c r="N22" s="352"/>
    </row>
    <row r="23" spans="2:15" ht="14.25" customHeight="1">
      <c r="B23" s="64" t="s">
        <v>62</v>
      </c>
      <c r="C23" s="7"/>
      <c r="D23" s="7"/>
      <c r="E23" s="7"/>
      <c r="F23" s="7"/>
      <c r="G23" s="7"/>
      <c r="H23"/>
      <c r="I23"/>
      <c r="J23"/>
    </row>
    <row r="24" spans="2:15">
      <c r="B24" s="16" t="s">
        <v>63</v>
      </c>
      <c r="C24" s="131"/>
      <c r="D24" s="131"/>
      <c r="E24" s="131"/>
      <c r="F24" s="131"/>
      <c r="G24" s="131"/>
      <c r="H24" s="131"/>
      <c r="I24" s="131"/>
      <c r="J24" s="131"/>
      <c r="K24" s="131"/>
      <c r="L24" s="131"/>
      <c r="M24" s="131"/>
      <c r="N24" s="131"/>
    </row>
    <row r="25" spans="2:15">
      <c r="B25" s="7"/>
      <c r="C25" s="7"/>
      <c r="D25" s="7"/>
      <c r="E25" s="7"/>
      <c r="F25" s="7"/>
      <c r="G25" s="7"/>
      <c r="H25"/>
      <c r="I25"/>
      <c r="J25"/>
    </row>
    <row r="26" spans="2:15">
      <c r="B26" s="100"/>
      <c r="C26" s="7"/>
      <c r="D26" s="7"/>
      <c r="E26" s="7"/>
      <c r="F26" s="7"/>
      <c r="G26" s="7"/>
      <c r="H26"/>
      <c r="I26"/>
      <c r="J26"/>
    </row>
    <row r="28" spans="2:15">
      <c r="C28" s="339"/>
    </row>
  </sheetData>
  <mergeCells count="1">
    <mergeCell ref="B22:N22"/>
  </mergeCells>
  <hyperlinks>
    <hyperlink ref="A1" location="Index!A1" display="Index" xr:uid="{7B56DC0D-FADC-4416-A342-CFD1B727701D}"/>
  </hyperlinks>
  <pageMargins left="0.7" right="0.7" top="0.75" bottom="0.75" header="0.3" footer="0.3"/>
  <pageSetup paperSize="9" scale="96" orientation="landscape" r:id="rId1"/>
  <headerFooter>
    <oddFooter>&amp;L&amp;1#&amp;"Calibri"&amp;11&amp;K000000OFFICIAL: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A88EF-6FC7-4648-BC07-A35B1F213FFF}">
  <sheetPr>
    <pageSetUpPr fitToPage="1"/>
  </sheetPr>
  <dimension ref="A1:Q32"/>
  <sheetViews>
    <sheetView showGridLines="0" topLeftCell="B1" zoomScaleNormal="100" zoomScaleSheetLayoutView="190" workbookViewId="0">
      <selection activeCell="D14" sqref="D14"/>
    </sheetView>
  </sheetViews>
  <sheetFormatPr defaultRowHeight="14.45"/>
  <cols>
    <col min="2" max="2" width="11.140625" customWidth="1"/>
    <col min="3" max="8" width="20.140625" customWidth="1"/>
    <col min="9" max="9" width="17.42578125" customWidth="1"/>
    <col min="10" max="17" width="20.5703125" bestFit="1" customWidth="1"/>
  </cols>
  <sheetData>
    <row r="1" spans="1:17">
      <c r="A1" s="2" t="s">
        <v>50</v>
      </c>
      <c r="I1" s="263"/>
    </row>
    <row r="2" spans="1:17">
      <c r="B2" s="71" t="s">
        <v>246</v>
      </c>
      <c r="C2" s="11"/>
      <c r="D2" s="11"/>
      <c r="E2" s="11"/>
      <c r="F2" s="11"/>
      <c r="G2" s="11"/>
      <c r="H2" s="11"/>
    </row>
    <row r="3" spans="1:17" ht="45.95">
      <c r="B3" s="40" t="s">
        <v>52</v>
      </c>
      <c r="C3" s="39" t="s">
        <v>247</v>
      </c>
      <c r="D3" s="39" t="s">
        <v>248</v>
      </c>
      <c r="E3" s="39" t="s">
        <v>249</v>
      </c>
      <c r="F3" s="39" t="s">
        <v>250</v>
      </c>
      <c r="G3" s="39" t="s">
        <v>251</v>
      </c>
      <c r="H3" s="39" t="s">
        <v>252</v>
      </c>
      <c r="I3" s="59"/>
    </row>
    <row r="4" spans="1:17">
      <c r="B4" s="41">
        <v>2016</v>
      </c>
      <c r="C4" s="98">
        <v>0.83499999999999996</v>
      </c>
      <c r="D4" s="98">
        <v>0.67400000000000004</v>
      </c>
      <c r="E4" s="70">
        <v>0.373</v>
      </c>
      <c r="F4" s="70">
        <v>0.88900000000000001</v>
      </c>
      <c r="G4" s="70">
        <v>0.70200000000000007</v>
      </c>
      <c r="H4" s="70">
        <v>0.34899999999999998</v>
      </c>
      <c r="I4" s="59"/>
    </row>
    <row r="5" spans="1:17">
      <c r="B5" s="41">
        <v>2017</v>
      </c>
      <c r="C5" s="98">
        <v>0.85299999999999998</v>
      </c>
      <c r="D5" s="98">
        <v>0.76900000000000002</v>
      </c>
      <c r="E5" s="70">
        <v>0.30599999999999999</v>
      </c>
      <c r="F5" s="70">
        <v>0.83700000000000008</v>
      </c>
      <c r="G5" s="70">
        <v>0.71599999999999997</v>
      </c>
      <c r="H5" s="70">
        <v>0.31900000000000001</v>
      </c>
      <c r="I5" s="59"/>
    </row>
    <row r="6" spans="1:17">
      <c r="B6" s="41">
        <v>2018</v>
      </c>
      <c r="C6" s="98">
        <v>0.85400000000000009</v>
      </c>
      <c r="D6" s="98">
        <v>0.76300000000000001</v>
      </c>
      <c r="E6" s="70">
        <v>0.29199999999999998</v>
      </c>
      <c r="F6" s="70">
        <v>0.83</v>
      </c>
      <c r="G6" s="70">
        <v>0.72299999999999998</v>
      </c>
      <c r="H6" s="70">
        <v>0.29499999999999998</v>
      </c>
      <c r="I6" s="59"/>
    </row>
    <row r="7" spans="1:17">
      <c r="B7" s="41">
        <v>2019</v>
      </c>
      <c r="C7" s="98">
        <v>0.85899999999999999</v>
      </c>
      <c r="D7" s="98">
        <v>0.77300000000000002</v>
      </c>
      <c r="E7" s="70">
        <v>0.29499999999999998</v>
      </c>
      <c r="F7" s="70">
        <v>0.83399999999999996</v>
      </c>
      <c r="G7" s="70">
        <v>0.73599999999999999</v>
      </c>
      <c r="H7" s="70">
        <v>0.33900000000000002</v>
      </c>
      <c r="I7" s="59"/>
    </row>
    <row r="8" spans="1:17">
      <c r="B8" s="41">
        <v>2020</v>
      </c>
      <c r="C8" s="98">
        <v>0.82699999999999996</v>
      </c>
      <c r="D8" s="98">
        <v>0.74099999999999999</v>
      </c>
      <c r="E8" s="70">
        <v>0.36399999999999999</v>
      </c>
      <c r="F8" s="70">
        <v>0.82499999999999996</v>
      </c>
      <c r="G8" s="70">
        <v>0.72</v>
      </c>
      <c r="H8" s="70">
        <v>0.40699999999999997</v>
      </c>
      <c r="I8" s="59"/>
    </row>
    <row r="9" spans="1:17">
      <c r="B9" s="41">
        <v>2021</v>
      </c>
      <c r="C9" s="98">
        <v>0.80100000000000005</v>
      </c>
      <c r="D9" s="98">
        <v>0.69599999999999995</v>
      </c>
      <c r="E9" s="70">
        <v>0.33</v>
      </c>
      <c r="F9" s="70">
        <v>0.82</v>
      </c>
      <c r="G9" s="70">
        <v>0.67900000000000005</v>
      </c>
      <c r="H9" s="70">
        <v>0.32299999999999995</v>
      </c>
      <c r="I9" s="201"/>
      <c r="J9" s="201"/>
      <c r="K9" s="201"/>
      <c r="L9" s="201"/>
      <c r="M9" s="201"/>
      <c r="N9" s="201"/>
      <c r="O9" s="201"/>
      <c r="P9" s="201"/>
    </row>
    <row r="10" spans="1:17" ht="15" customHeight="1">
      <c r="B10" s="262">
        <v>2022</v>
      </c>
      <c r="C10" s="261">
        <v>0.84799999999999998</v>
      </c>
      <c r="D10" s="261">
        <v>0.79</v>
      </c>
      <c r="E10" s="140">
        <v>0.30399999999999999</v>
      </c>
      <c r="F10" s="268">
        <v>0.879</v>
      </c>
      <c r="G10" s="268">
        <v>0.81399999999999995</v>
      </c>
      <c r="H10" s="140">
        <v>0.314</v>
      </c>
      <c r="I10" s="13"/>
    </row>
    <row r="11" spans="1:17" ht="15" customHeight="1">
      <c r="B11" s="382" t="s">
        <v>253</v>
      </c>
      <c r="C11" s="382"/>
      <c r="D11" s="382"/>
      <c r="E11" s="382"/>
      <c r="F11" s="382"/>
      <c r="G11" s="382"/>
      <c r="H11" s="382"/>
      <c r="I11" s="13"/>
    </row>
    <row r="12" spans="1:17">
      <c r="B12" s="42" t="s">
        <v>254</v>
      </c>
      <c r="C12" s="42"/>
      <c r="D12" s="42"/>
      <c r="E12" s="42"/>
      <c r="F12" s="42"/>
      <c r="H12" s="42"/>
      <c r="I12" s="13"/>
    </row>
    <row r="13" spans="1:17">
      <c r="B13" s="43" t="s">
        <v>255</v>
      </c>
      <c r="C13" s="43"/>
      <c r="D13" s="43"/>
      <c r="E13" s="43"/>
      <c r="F13" s="43"/>
      <c r="G13" s="43"/>
      <c r="H13" s="43"/>
    </row>
    <row r="14" spans="1:17" ht="15" customHeight="1">
      <c r="B14" s="16" t="s">
        <v>256</v>
      </c>
      <c r="I14" s="16"/>
      <c r="J14" s="16"/>
      <c r="K14" s="16"/>
      <c r="L14" s="16"/>
      <c r="M14" s="16"/>
      <c r="N14" s="16"/>
      <c r="O14" s="16"/>
      <c r="P14" s="16"/>
      <c r="Q14" s="16"/>
    </row>
    <row r="15" spans="1:17">
      <c r="B15" s="16" t="s">
        <v>257</v>
      </c>
      <c r="C15" s="16"/>
      <c r="D15" s="16"/>
      <c r="E15" s="16"/>
      <c r="F15" s="16"/>
      <c r="G15" s="16"/>
      <c r="H15" s="16"/>
    </row>
    <row r="16" spans="1:17">
      <c r="B16" s="16" t="s">
        <v>258</v>
      </c>
    </row>
    <row r="17" spans="2:9">
      <c r="B17" s="16"/>
    </row>
    <row r="18" spans="2:9" ht="57" customHeight="1">
      <c r="B18" s="71" t="s">
        <v>259</v>
      </c>
      <c r="C18" s="11"/>
      <c r="D18" s="11"/>
      <c r="E18" s="11"/>
      <c r="F18" s="11"/>
      <c r="G18" s="11"/>
      <c r="H18" s="11"/>
    </row>
    <row r="19" spans="2:9" ht="45.95">
      <c r="B19" s="40" t="s">
        <v>52</v>
      </c>
      <c r="C19" s="39" t="s">
        <v>247</v>
      </c>
      <c r="D19" s="39" t="s">
        <v>248</v>
      </c>
      <c r="E19" s="39" t="s">
        <v>249</v>
      </c>
      <c r="F19" s="39" t="s">
        <v>250</v>
      </c>
      <c r="G19" s="39" t="s">
        <v>251</v>
      </c>
      <c r="H19" s="39" t="s">
        <v>252</v>
      </c>
    </row>
    <row r="20" spans="2:9">
      <c r="B20" s="41">
        <v>2016</v>
      </c>
      <c r="C20" s="98">
        <v>0.86099999999999999</v>
      </c>
      <c r="D20" s="98">
        <v>0.79200000000000004</v>
      </c>
      <c r="E20" s="70">
        <v>0.27399999999999997</v>
      </c>
      <c r="F20" s="70">
        <v>0.85499999999999998</v>
      </c>
      <c r="G20" s="70">
        <v>0.75099999999999989</v>
      </c>
      <c r="H20" s="70">
        <v>0.31900000000000001</v>
      </c>
    </row>
    <row r="21" spans="2:9">
      <c r="B21" s="41">
        <v>2017</v>
      </c>
      <c r="C21" s="98">
        <v>0.85199999999999998</v>
      </c>
      <c r="D21" s="98">
        <v>0.77400000000000002</v>
      </c>
      <c r="E21" s="70">
        <v>0.28000000000000003</v>
      </c>
      <c r="F21" s="70">
        <v>0.82599999999999996</v>
      </c>
      <c r="G21" s="70">
        <v>0.73299999999999998</v>
      </c>
      <c r="H21" s="70">
        <v>0.28499999999999998</v>
      </c>
    </row>
    <row r="22" spans="2:9">
      <c r="B22" s="41">
        <v>2018</v>
      </c>
      <c r="C22" s="98">
        <v>0.84499999999999997</v>
      </c>
      <c r="D22" s="98">
        <v>0.77099999999999991</v>
      </c>
      <c r="E22" s="70">
        <v>0.26</v>
      </c>
      <c r="F22" s="70">
        <v>0.83099999999999996</v>
      </c>
      <c r="G22" s="70">
        <v>0.746</v>
      </c>
      <c r="H22" s="70">
        <v>0.26899999999999996</v>
      </c>
    </row>
    <row r="23" spans="2:9">
      <c r="B23" s="41">
        <v>2019</v>
      </c>
      <c r="C23" s="98">
        <v>0.85899999999999999</v>
      </c>
      <c r="D23" s="98">
        <v>0.77600000000000002</v>
      </c>
      <c r="E23" s="70">
        <v>0.36099999999999999</v>
      </c>
      <c r="F23" s="70">
        <v>0.84599999999999997</v>
      </c>
      <c r="G23" s="70">
        <v>0.74199999999999999</v>
      </c>
      <c r="H23" s="70">
        <v>0.312</v>
      </c>
    </row>
    <row r="24" spans="2:9">
      <c r="B24" s="41">
        <v>2020</v>
      </c>
      <c r="C24" s="98">
        <v>0.82299999999999995</v>
      </c>
      <c r="D24" s="98">
        <v>0.72699999999999998</v>
      </c>
      <c r="E24" s="70">
        <v>0.29899999999999999</v>
      </c>
      <c r="F24" s="70">
        <v>0.79300000000000004</v>
      </c>
      <c r="G24" s="70">
        <v>0.67200000000000004</v>
      </c>
      <c r="H24" s="70">
        <v>0.314</v>
      </c>
    </row>
    <row r="25" spans="2:9">
      <c r="B25" s="41">
        <v>2021</v>
      </c>
      <c r="C25" s="98">
        <v>0.85199999999999998</v>
      </c>
      <c r="D25" s="98">
        <v>0.76300000000000001</v>
      </c>
      <c r="E25" s="70">
        <v>0.318</v>
      </c>
      <c r="F25" s="70">
        <v>0.83900000000000008</v>
      </c>
      <c r="G25" s="70">
        <v>0.72599999999999998</v>
      </c>
      <c r="H25" s="70">
        <v>0.33700000000000002</v>
      </c>
    </row>
    <row r="26" spans="2:9">
      <c r="B26" s="262">
        <v>2022</v>
      </c>
      <c r="C26" s="261">
        <v>0.88800000000000001</v>
      </c>
      <c r="D26" s="261">
        <v>0.82399999999999995</v>
      </c>
      <c r="E26" s="140">
        <v>0.29599999999999999</v>
      </c>
      <c r="F26" s="140">
        <v>0.87400000000000011</v>
      </c>
      <c r="G26" s="140">
        <v>0.79200000000000004</v>
      </c>
      <c r="H26" s="140">
        <v>0.316</v>
      </c>
      <c r="I26" s="13"/>
    </row>
    <row r="27" spans="2:9">
      <c r="B27" s="42" t="s">
        <v>253</v>
      </c>
      <c r="C27" s="42"/>
      <c r="D27" s="42"/>
      <c r="E27" s="42"/>
      <c r="F27" s="42"/>
      <c r="H27" s="42"/>
      <c r="I27" s="13"/>
    </row>
    <row r="28" spans="2:9">
      <c r="B28" s="42" t="s">
        <v>254</v>
      </c>
      <c r="C28" s="42"/>
      <c r="D28" s="42"/>
      <c r="E28" s="42"/>
      <c r="F28" s="42"/>
      <c r="H28" s="42"/>
      <c r="I28" s="13"/>
    </row>
    <row r="29" spans="2:9">
      <c r="B29" s="43" t="s">
        <v>255</v>
      </c>
      <c r="C29" s="43"/>
      <c r="D29" s="43"/>
      <c r="E29" s="43"/>
      <c r="F29" s="43"/>
      <c r="G29" s="43"/>
      <c r="H29" s="43"/>
    </row>
    <row r="30" spans="2:9">
      <c r="B30" s="16" t="s">
        <v>256</v>
      </c>
      <c r="I30" s="16"/>
    </row>
    <row r="31" spans="2:9">
      <c r="B31" s="16" t="s">
        <v>257</v>
      </c>
      <c r="C31" s="16"/>
      <c r="D31" s="16"/>
      <c r="E31" s="16"/>
      <c r="F31" s="16"/>
      <c r="G31" s="16"/>
      <c r="H31" s="16"/>
    </row>
    <row r="32" spans="2:9">
      <c r="B32" s="16" t="s">
        <v>258</v>
      </c>
    </row>
  </sheetData>
  <mergeCells count="1">
    <mergeCell ref="B11:H11"/>
  </mergeCells>
  <hyperlinks>
    <hyperlink ref="A1" location="Index!A1" display="Index" xr:uid="{95191358-B795-4F31-8E3D-FA92B6238D55}"/>
  </hyperlinks>
  <pageMargins left="0.25" right="0.25" top="0.75" bottom="0.75" header="0.3" footer="0.3"/>
  <pageSetup paperSize="9" scale="74" orientation="landscape" r:id="rId1"/>
  <headerFooter>
    <oddFooter>&amp;L&amp;1#&amp;"Calibri"&amp;11&amp;K000000OFFICIAL: Sensitive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F43"/>
  <sheetViews>
    <sheetView showGridLines="0" zoomScaleNormal="100" zoomScaleSheetLayoutView="175" workbookViewId="0">
      <selection activeCell="E12" sqref="E12"/>
    </sheetView>
  </sheetViews>
  <sheetFormatPr defaultRowHeight="14.45"/>
  <cols>
    <col min="2" max="2" width="32.5703125" style="13" bestFit="1" customWidth="1"/>
    <col min="3" max="3" width="15.85546875" style="13" bestFit="1" customWidth="1"/>
    <col min="4" max="4" width="6.5703125" style="13" bestFit="1" customWidth="1"/>
    <col min="5" max="5" width="20.28515625" style="13" bestFit="1" customWidth="1"/>
  </cols>
  <sheetData>
    <row r="1" spans="1:5">
      <c r="A1" s="2" t="s">
        <v>50</v>
      </c>
    </row>
    <row r="2" spans="1:5">
      <c r="B2" s="72" t="s">
        <v>260</v>
      </c>
    </row>
    <row r="3" spans="1:5">
      <c r="B3" s="27" t="s">
        <v>261</v>
      </c>
      <c r="C3" s="27" t="s">
        <v>52</v>
      </c>
      <c r="D3" s="27" t="s">
        <v>262</v>
      </c>
      <c r="E3" s="27" t="s">
        <v>263</v>
      </c>
    </row>
    <row r="4" spans="1:5">
      <c r="B4" s="18" t="s">
        <v>264</v>
      </c>
      <c r="C4" s="92" t="s">
        <v>265</v>
      </c>
      <c r="D4" s="48">
        <v>1</v>
      </c>
      <c r="E4" s="48">
        <v>1</v>
      </c>
    </row>
    <row r="5" spans="1:5">
      <c r="B5" s="18"/>
      <c r="C5" s="92" t="s">
        <v>266</v>
      </c>
      <c r="D5" s="49">
        <v>6</v>
      </c>
      <c r="E5" s="49">
        <v>6</v>
      </c>
    </row>
    <row r="6" spans="1:5">
      <c r="B6" s="18"/>
      <c r="C6" s="92" t="s">
        <v>267</v>
      </c>
      <c r="D6" s="49">
        <v>32</v>
      </c>
      <c r="E6" s="49">
        <v>32</v>
      </c>
    </row>
    <row r="7" spans="1:5">
      <c r="B7" s="18"/>
      <c r="C7" s="92" t="s">
        <v>268</v>
      </c>
      <c r="D7" s="106">
        <v>44</v>
      </c>
      <c r="E7" s="106">
        <v>44</v>
      </c>
    </row>
    <row r="8" spans="1:5">
      <c r="B8" s="18"/>
      <c r="C8" s="92" t="s">
        <v>269</v>
      </c>
      <c r="D8" s="106">
        <v>33</v>
      </c>
      <c r="E8" s="106">
        <v>33</v>
      </c>
    </row>
    <row r="9" spans="1:5">
      <c r="B9" s="18"/>
      <c r="C9" s="92" t="s">
        <v>270</v>
      </c>
      <c r="D9" s="106">
        <v>17</v>
      </c>
      <c r="E9" s="106">
        <v>17</v>
      </c>
    </row>
    <row r="10" spans="1:5" ht="24">
      <c r="B10" s="45" t="s">
        <v>271</v>
      </c>
      <c r="C10" s="92">
        <v>2017</v>
      </c>
      <c r="D10" s="49">
        <v>7</v>
      </c>
      <c r="E10" s="49">
        <v>5</v>
      </c>
    </row>
    <row r="11" spans="1:5">
      <c r="B11" s="18"/>
      <c r="C11" s="92">
        <v>2018</v>
      </c>
      <c r="D11" s="49">
        <v>4</v>
      </c>
      <c r="E11" s="49">
        <v>3</v>
      </c>
    </row>
    <row r="12" spans="1:5">
      <c r="B12" s="18"/>
      <c r="C12" s="92">
        <v>2019</v>
      </c>
      <c r="D12" s="49">
        <v>2</v>
      </c>
      <c r="E12" s="49">
        <v>1</v>
      </c>
    </row>
    <row r="13" spans="1:5">
      <c r="B13" s="18"/>
      <c r="C13" s="92">
        <v>2020</v>
      </c>
      <c r="D13" s="49">
        <v>13</v>
      </c>
      <c r="E13" s="49">
        <v>13</v>
      </c>
    </row>
    <row r="14" spans="1:5">
      <c r="B14" s="18"/>
      <c r="C14" s="92">
        <v>2021</v>
      </c>
      <c r="D14" s="49">
        <v>7</v>
      </c>
      <c r="E14" s="49">
        <v>7</v>
      </c>
    </row>
    <row r="15" spans="1:5">
      <c r="B15" s="18"/>
      <c r="C15" s="92">
        <v>2022</v>
      </c>
      <c r="D15" s="49">
        <v>5</v>
      </c>
      <c r="E15" s="49">
        <v>4</v>
      </c>
    </row>
    <row r="16" spans="1:5">
      <c r="B16" s="18"/>
      <c r="C16" s="92">
        <v>2023</v>
      </c>
      <c r="D16" s="13">
        <v>4</v>
      </c>
      <c r="E16" s="13">
        <v>3</v>
      </c>
    </row>
    <row r="17" spans="2:6" ht="24">
      <c r="B17" s="45" t="s">
        <v>272</v>
      </c>
      <c r="C17" s="107">
        <v>2017</v>
      </c>
      <c r="D17" s="108">
        <v>39</v>
      </c>
      <c r="E17" s="108">
        <v>24</v>
      </c>
    </row>
    <row r="18" spans="2:6">
      <c r="B18" s="18"/>
      <c r="C18" s="107">
        <v>2018</v>
      </c>
      <c r="D18" s="108">
        <v>35</v>
      </c>
      <c r="E18" s="108">
        <v>30</v>
      </c>
    </row>
    <row r="19" spans="2:6">
      <c r="B19" s="18"/>
      <c r="C19" s="107" t="s">
        <v>273</v>
      </c>
      <c r="D19" s="108">
        <v>57</v>
      </c>
      <c r="E19" s="108">
        <v>56</v>
      </c>
    </row>
    <row r="20" spans="2:6">
      <c r="B20" s="18"/>
      <c r="C20" s="107" t="s">
        <v>274</v>
      </c>
      <c r="D20" s="108">
        <v>26</v>
      </c>
      <c r="E20" s="108">
        <v>25</v>
      </c>
    </row>
    <row r="21" spans="2:6">
      <c r="B21" s="18"/>
      <c r="C21" s="107">
        <v>2021</v>
      </c>
      <c r="D21" s="108">
        <v>25</v>
      </c>
      <c r="E21" s="108">
        <v>25</v>
      </c>
    </row>
    <row r="22" spans="2:6">
      <c r="B22" s="18"/>
      <c r="C22" s="107">
        <v>2022</v>
      </c>
      <c r="D22" s="108">
        <v>13</v>
      </c>
      <c r="E22" s="108">
        <v>13</v>
      </c>
    </row>
    <row r="23" spans="2:6">
      <c r="B23" s="19"/>
      <c r="C23" s="141">
        <v>2023</v>
      </c>
      <c r="D23" s="264">
        <v>15</v>
      </c>
      <c r="E23" s="264">
        <v>15</v>
      </c>
      <c r="F23" s="59"/>
    </row>
    <row r="24" spans="2:6">
      <c r="B24" s="64" t="s">
        <v>275</v>
      </c>
    </row>
    <row r="25" spans="2:6">
      <c r="B25" s="16" t="s">
        <v>276</v>
      </c>
    </row>
    <row r="26" spans="2:6">
      <c r="B26" s="102"/>
    </row>
    <row r="30" spans="2:6">
      <c r="B30"/>
      <c r="C30"/>
      <c r="D30"/>
      <c r="E30"/>
    </row>
    <row r="31" spans="2:6">
      <c r="B31"/>
      <c r="C31"/>
      <c r="D31"/>
      <c r="E31"/>
    </row>
    <row r="32" spans="2:6">
      <c r="B32"/>
      <c r="C32"/>
      <c r="D32"/>
      <c r="E32"/>
    </row>
    <row r="33" customFormat="1"/>
    <row r="34" customFormat="1"/>
    <row r="35" customFormat="1"/>
    <row r="36" customFormat="1"/>
    <row r="37" customFormat="1"/>
    <row r="38" customFormat="1"/>
    <row r="39" customFormat="1"/>
    <row r="40" customFormat="1"/>
    <row r="41" customFormat="1"/>
    <row r="42" customFormat="1"/>
    <row r="43" customFormat="1"/>
  </sheetData>
  <hyperlinks>
    <hyperlink ref="A1" location="Index!A1" display="Index" xr:uid="{6DEAACBA-FC8D-4B3F-B8F4-8B6EC73963AA}"/>
  </hyperlinks>
  <pageMargins left="0.7" right="0.7" top="0.75" bottom="0.75" header="0.3" footer="0.3"/>
  <pageSetup paperSize="9"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B4A11-64A9-4D72-9A7D-8E9CCA828309}">
  <dimension ref="A1:N14"/>
  <sheetViews>
    <sheetView showGridLines="0" zoomScaleNormal="100" zoomScaleSheetLayoutView="130" workbookViewId="0">
      <selection activeCell="C7" sqref="C7"/>
    </sheetView>
  </sheetViews>
  <sheetFormatPr defaultRowHeight="14.45"/>
  <cols>
    <col min="1" max="1" width="6.28515625" customWidth="1"/>
    <col min="3" max="3" width="10.28515625" customWidth="1"/>
    <col min="4" max="4" width="10.85546875" customWidth="1"/>
  </cols>
  <sheetData>
    <row r="1" spans="1:14">
      <c r="A1" s="2" t="s">
        <v>50</v>
      </c>
      <c r="N1" s="2"/>
    </row>
    <row r="2" spans="1:14">
      <c r="B2" s="71" t="s">
        <v>64</v>
      </c>
      <c r="C2" s="11"/>
      <c r="D2" s="11"/>
      <c r="F2" s="100"/>
    </row>
    <row r="3" spans="1:14" ht="24">
      <c r="B3" s="53" t="s">
        <v>52</v>
      </c>
      <c r="C3" s="10" t="s">
        <v>53</v>
      </c>
      <c r="D3" s="10" t="s">
        <v>65</v>
      </c>
    </row>
    <row r="4" spans="1:14">
      <c r="B4" s="54">
        <v>2016</v>
      </c>
      <c r="C4" s="124">
        <v>642</v>
      </c>
      <c r="D4" s="125">
        <v>0.44600000000000001</v>
      </c>
    </row>
    <row r="5" spans="1:14">
      <c r="B5" s="54">
        <v>2017</v>
      </c>
      <c r="C5" s="124">
        <v>750</v>
      </c>
      <c r="D5" s="125">
        <v>0.51700000000000002</v>
      </c>
    </row>
    <row r="6" spans="1:14">
      <c r="B6" s="54">
        <v>2018</v>
      </c>
      <c r="C6" s="124">
        <v>852</v>
      </c>
      <c r="D6" s="125">
        <v>0.60799999999999998</v>
      </c>
    </row>
    <row r="7" spans="1:14">
      <c r="B7" s="54">
        <v>2019</v>
      </c>
      <c r="C7" s="124">
        <v>952</v>
      </c>
      <c r="D7" s="125">
        <v>0.66100000000000003</v>
      </c>
    </row>
    <row r="8" spans="1:14">
      <c r="B8" s="54">
        <v>2020</v>
      </c>
      <c r="C8" s="124">
        <v>977</v>
      </c>
      <c r="D8" s="125">
        <v>0.68200000000000005</v>
      </c>
    </row>
    <row r="9" spans="1:14">
      <c r="B9" s="54">
        <v>2021</v>
      </c>
      <c r="C9" s="204">
        <v>1101</v>
      </c>
      <c r="D9" s="125">
        <v>0.75600000000000001</v>
      </c>
      <c r="E9" s="117"/>
    </row>
    <row r="10" spans="1:14">
      <c r="B10" s="53">
        <v>2022</v>
      </c>
      <c r="C10" s="318">
        <v>1371</v>
      </c>
      <c r="D10" s="319">
        <v>0.90700000000000003</v>
      </c>
      <c r="E10" s="117"/>
      <c r="F10" s="340"/>
      <c r="G10" s="273"/>
      <c r="H10" s="305"/>
    </row>
    <row r="11" spans="1:14" ht="24.75" customHeight="1">
      <c r="B11" s="5" t="s">
        <v>58</v>
      </c>
      <c r="C11" s="4"/>
      <c r="D11" s="4"/>
      <c r="E11" s="117"/>
      <c r="F11" s="311"/>
      <c r="G11" s="311"/>
      <c r="H11" s="311"/>
      <c r="I11" s="311"/>
      <c r="J11" s="311"/>
    </row>
    <row r="12" spans="1:14" ht="14.45" customHeight="1">
      <c r="B12" s="326" t="s">
        <v>66</v>
      </c>
      <c r="C12" s="311"/>
      <c r="D12" s="311"/>
      <c r="E12" s="311"/>
      <c r="F12" s="249"/>
      <c r="G12" s="249"/>
      <c r="H12" s="249"/>
      <c r="I12" s="249"/>
      <c r="J12" s="249"/>
    </row>
    <row r="13" spans="1:14" ht="14.45" customHeight="1">
      <c r="B13" s="229" t="s">
        <v>60</v>
      </c>
      <c r="C13" s="249"/>
      <c r="D13" s="249"/>
      <c r="E13" s="249"/>
      <c r="F13" s="312"/>
      <c r="G13" s="312"/>
      <c r="H13" s="312"/>
      <c r="I13" s="312"/>
      <c r="J13" s="312"/>
    </row>
    <row r="14" spans="1:14">
      <c r="B14" s="328" t="s">
        <v>67</v>
      </c>
      <c r="C14" s="312"/>
      <c r="D14" s="312"/>
      <c r="E14" s="312"/>
    </row>
  </sheetData>
  <hyperlinks>
    <hyperlink ref="A1" location="Index!A1" display="Index" xr:uid="{CD0334BB-436A-475C-A05C-FAB1797AEC82}"/>
  </hyperlink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J12"/>
  <sheetViews>
    <sheetView showGridLines="0" zoomScaleNormal="100" zoomScaleSheetLayoutView="190" workbookViewId="0">
      <selection activeCell="B1" sqref="B1:D1"/>
    </sheetView>
  </sheetViews>
  <sheetFormatPr defaultRowHeight="14.45"/>
  <cols>
    <col min="1" max="1" width="6.140625" customWidth="1"/>
    <col min="2" max="3" width="9.140625" style="7"/>
    <col min="4" max="4" width="12.5703125" style="7" customWidth="1"/>
    <col min="5" max="6" width="9.140625" style="7"/>
    <col min="23" max="23" width="10" bestFit="1" customWidth="1"/>
  </cols>
  <sheetData>
    <row r="1" spans="1:10">
      <c r="A1" s="2" t="s">
        <v>50</v>
      </c>
      <c r="B1" s="353" t="s">
        <v>68</v>
      </c>
      <c r="C1" s="353"/>
      <c r="D1" s="353"/>
      <c r="E1"/>
      <c r="F1" s="2"/>
    </row>
    <row r="2" spans="1:10">
      <c r="B2" s="71" t="s">
        <v>69</v>
      </c>
      <c r="C2" s="12"/>
      <c r="D2" s="12"/>
      <c r="E2" s="12"/>
      <c r="F2" s="12"/>
    </row>
    <row r="3" spans="1:10" ht="24">
      <c r="B3" s="53" t="s">
        <v>52</v>
      </c>
      <c r="C3" s="10" t="s">
        <v>65</v>
      </c>
      <c r="D3" s="10" t="s">
        <v>70</v>
      </c>
      <c r="E3" s="47" t="s">
        <v>56</v>
      </c>
      <c r="F3" s="19" t="s">
        <v>57</v>
      </c>
    </row>
    <row r="4" spans="1:10">
      <c r="B4" s="54">
        <v>2009</v>
      </c>
      <c r="C4" s="9">
        <v>0.42399999999999999</v>
      </c>
      <c r="D4" s="9">
        <v>0.20300000000000001</v>
      </c>
      <c r="E4" s="23">
        <f>C4-D4</f>
        <v>0.22099999999999997</v>
      </c>
      <c r="F4" s="24">
        <f>C4/D4</f>
        <v>2.0886699507389159</v>
      </c>
    </row>
    <row r="5" spans="1:10">
      <c r="B5" s="54">
        <v>2012</v>
      </c>
      <c r="C5" s="9">
        <v>0.39600000000000002</v>
      </c>
      <c r="D5" s="9">
        <v>0.19500000000000001</v>
      </c>
      <c r="E5" s="23">
        <f t="shared" ref="E5:E8" si="0">C5-D5</f>
        <v>0.20100000000000001</v>
      </c>
      <c r="F5" s="24">
        <f t="shared" ref="F5:F8" si="1">C5/D5</f>
        <v>2.0307692307692307</v>
      </c>
    </row>
    <row r="6" spans="1:10">
      <c r="B6" s="54">
        <v>2015</v>
      </c>
      <c r="C6" s="9">
        <v>0.40299999999999997</v>
      </c>
      <c r="D6" s="9">
        <v>0.19899999999999998</v>
      </c>
      <c r="E6" s="23">
        <f t="shared" si="0"/>
        <v>0.20399999999999999</v>
      </c>
      <c r="F6" s="24">
        <f t="shared" si="1"/>
        <v>2.0251256281407035</v>
      </c>
    </row>
    <row r="7" spans="1:10">
      <c r="B7" s="54">
        <v>2018</v>
      </c>
      <c r="C7" s="9">
        <v>0.42399999999999999</v>
      </c>
      <c r="D7" s="9">
        <v>0.19800000000000001</v>
      </c>
      <c r="E7" s="23">
        <f t="shared" si="0"/>
        <v>0.22599999999999998</v>
      </c>
      <c r="F7" s="24">
        <f t="shared" si="1"/>
        <v>2.1414141414141414</v>
      </c>
    </row>
    <row r="8" spans="1:10">
      <c r="B8" s="53">
        <v>2021</v>
      </c>
      <c r="C8" s="143">
        <v>0.41299999999999998</v>
      </c>
      <c r="D8" s="143">
        <v>0.19900000000000001</v>
      </c>
      <c r="E8" s="26">
        <f t="shared" si="0"/>
        <v>0.21399999999999997</v>
      </c>
      <c r="F8" s="14">
        <f t="shared" si="1"/>
        <v>2.0753768844221105</v>
      </c>
      <c r="G8" s="117"/>
    </row>
    <row r="9" spans="1:10">
      <c r="B9" s="5" t="s">
        <v>71</v>
      </c>
      <c r="G9" s="117"/>
    </row>
    <row r="10" spans="1:10">
      <c r="B10" s="6" t="s">
        <v>72</v>
      </c>
    </row>
    <row r="12" spans="1:10">
      <c r="H12" s="99"/>
      <c r="I12" s="99"/>
      <c r="J12" s="99"/>
    </row>
  </sheetData>
  <mergeCells count="1">
    <mergeCell ref="B1:D1"/>
  </mergeCells>
  <hyperlinks>
    <hyperlink ref="A1" location="Index!A1" display="Index" xr:uid="{1FA0008B-8E80-4FFB-A32D-B4E2993FE94F}"/>
  </hyperlinks>
  <pageMargins left="0.7" right="0.7" top="0.75" bottom="0.75" header="0.3" footer="0.3"/>
  <pageSetup paperSize="9"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AE116"/>
  <sheetViews>
    <sheetView showGridLines="0" zoomScaleNormal="100" zoomScaleSheetLayoutView="130" workbookViewId="0">
      <selection activeCell="I125" sqref="I125"/>
    </sheetView>
  </sheetViews>
  <sheetFormatPr defaultRowHeight="14.45"/>
  <cols>
    <col min="1" max="1" width="6.140625" customWidth="1"/>
    <col min="2" max="2" width="7.5703125" customWidth="1"/>
    <col min="3" max="3" width="10.5703125" customWidth="1"/>
    <col min="4" max="4" width="12.5703125" customWidth="1"/>
    <col min="5" max="5" width="6.85546875" bestFit="1" customWidth="1"/>
    <col min="6" max="6" width="8.140625" customWidth="1"/>
    <col min="7" max="7" width="1.85546875" customWidth="1"/>
    <col min="11" max="11" width="12.28515625" customWidth="1"/>
    <col min="12" max="12" width="2.140625" customWidth="1"/>
    <col min="17" max="17" width="2.28515625" customWidth="1"/>
    <col min="22" max="22" width="2" customWidth="1"/>
    <col min="27" max="27" width="3.42578125" customWidth="1"/>
  </cols>
  <sheetData>
    <row r="1" spans="1:31">
      <c r="A1" s="2" t="s">
        <v>50</v>
      </c>
      <c r="B1" s="356"/>
      <c r="C1" s="356"/>
      <c r="D1" s="356"/>
    </row>
    <row r="2" spans="1:31">
      <c r="B2" s="72" t="s">
        <v>73</v>
      </c>
      <c r="C2" s="12"/>
      <c r="D2" s="12"/>
      <c r="E2" s="12"/>
      <c r="F2" s="12"/>
      <c r="G2" s="11"/>
      <c r="H2" s="11"/>
      <c r="I2" s="11"/>
      <c r="J2" s="11"/>
      <c r="K2" s="11"/>
      <c r="L2" s="11"/>
      <c r="M2" s="11"/>
      <c r="N2" s="11"/>
      <c r="O2" s="11"/>
      <c r="P2" s="11"/>
      <c r="Q2" s="11"/>
      <c r="R2" s="11"/>
      <c r="S2" s="11"/>
      <c r="T2" s="11"/>
      <c r="U2" s="11"/>
      <c r="V2" s="11"/>
      <c r="W2" s="11"/>
      <c r="X2" s="11"/>
      <c r="Y2" s="11"/>
      <c r="Z2" s="11"/>
      <c r="AA2" s="11"/>
    </row>
    <row r="3" spans="1:31">
      <c r="A3" s="2"/>
      <c r="B3" s="50"/>
      <c r="C3" s="355">
        <v>2008</v>
      </c>
      <c r="D3" s="355"/>
      <c r="E3" s="355"/>
      <c r="F3" s="355"/>
      <c r="H3" s="355">
        <v>2009</v>
      </c>
      <c r="I3" s="355"/>
      <c r="J3" s="355"/>
      <c r="K3" s="355"/>
      <c r="M3" s="355">
        <v>2010</v>
      </c>
      <c r="N3" s="355"/>
      <c r="O3" s="355"/>
      <c r="P3" s="355"/>
      <c r="R3" s="355">
        <v>2011</v>
      </c>
      <c r="S3" s="355"/>
      <c r="T3" s="355"/>
      <c r="U3" s="355"/>
      <c r="W3" s="355">
        <v>2012</v>
      </c>
      <c r="X3" s="355"/>
      <c r="Y3" s="355"/>
      <c r="Z3" s="355"/>
      <c r="AA3" s="60"/>
      <c r="AB3" s="355">
        <v>2013</v>
      </c>
      <c r="AC3" s="355"/>
      <c r="AD3" s="355"/>
      <c r="AE3" s="355"/>
    </row>
    <row r="4" spans="1:31" ht="35.450000000000003">
      <c r="B4" s="15" t="s">
        <v>74</v>
      </c>
      <c r="C4" s="29" t="s">
        <v>65</v>
      </c>
      <c r="D4" s="29" t="s">
        <v>75</v>
      </c>
      <c r="E4" s="21" t="s">
        <v>56</v>
      </c>
      <c r="F4" s="21" t="s">
        <v>76</v>
      </c>
      <c r="H4" s="20" t="s">
        <v>65</v>
      </c>
      <c r="I4" s="20" t="s">
        <v>75</v>
      </c>
      <c r="J4" s="21" t="s">
        <v>56</v>
      </c>
      <c r="K4" s="21" t="s">
        <v>76</v>
      </c>
      <c r="M4" s="20" t="s">
        <v>65</v>
      </c>
      <c r="N4" s="20" t="s">
        <v>75</v>
      </c>
      <c r="O4" s="21" t="s">
        <v>56</v>
      </c>
      <c r="P4" s="21" t="s">
        <v>76</v>
      </c>
      <c r="R4" s="20" t="s">
        <v>65</v>
      </c>
      <c r="S4" s="20" t="s">
        <v>75</v>
      </c>
      <c r="T4" s="21" t="s">
        <v>56</v>
      </c>
      <c r="U4" s="21" t="s">
        <v>76</v>
      </c>
      <c r="W4" s="20" t="s">
        <v>65</v>
      </c>
      <c r="X4" s="20" t="s">
        <v>75</v>
      </c>
      <c r="Y4" s="21" t="s">
        <v>56</v>
      </c>
      <c r="Z4" s="21" t="s">
        <v>76</v>
      </c>
      <c r="AA4" s="30"/>
      <c r="AB4" s="20" t="s">
        <v>65</v>
      </c>
      <c r="AC4" s="20" t="s">
        <v>75</v>
      </c>
      <c r="AD4" s="21" t="s">
        <v>56</v>
      </c>
      <c r="AE4" s="21" t="s">
        <v>76</v>
      </c>
    </row>
    <row r="5" spans="1:31">
      <c r="B5" s="18" t="s">
        <v>77</v>
      </c>
      <c r="C5" s="51">
        <v>0.44799999999999995</v>
      </c>
      <c r="D5" s="51">
        <v>0.51300000000000001</v>
      </c>
      <c r="E5" s="23">
        <f>C5-D5</f>
        <v>-6.5000000000000058E-2</v>
      </c>
      <c r="F5" s="24">
        <f>C5/D5</f>
        <v>0.87329434697855735</v>
      </c>
      <c r="H5" s="51">
        <v>0.45</v>
      </c>
      <c r="I5" s="51">
        <v>0.73299999999999998</v>
      </c>
      <c r="J5" s="23">
        <f>H5-I5</f>
        <v>-0.28299999999999997</v>
      </c>
      <c r="K5" s="24">
        <f>H5/I5</f>
        <v>0.61391541609822653</v>
      </c>
      <c r="M5" s="51">
        <v>0.46600000000000003</v>
      </c>
      <c r="N5" s="51">
        <v>0.75</v>
      </c>
      <c r="O5" s="23">
        <f>M5-N5</f>
        <v>-0.28399999999999997</v>
      </c>
      <c r="P5" s="24">
        <f>M5/N5</f>
        <v>0.6213333333333334</v>
      </c>
      <c r="R5" s="51">
        <v>0.45399999999999996</v>
      </c>
      <c r="S5" s="51">
        <v>0.73699999999999999</v>
      </c>
      <c r="T5" s="23">
        <f>R5-S5</f>
        <v>-0.28300000000000003</v>
      </c>
      <c r="U5" s="24">
        <f>R5/S5</f>
        <v>0.61601085481682494</v>
      </c>
      <c r="W5" s="51">
        <v>0.45899999999999996</v>
      </c>
      <c r="X5" s="51">
        <v>0.73699999999999999</v>
      </c>
      <c r="Y5" s="23">
        <f>W5-X5</f>
        <v>-0.27800000000000002</v>
      </c>
      <c r="Z5" s="24">
        <f>W5/X5</f>
        <v>0.62279511533242871</v>
      </c>
      <c r="AA5" s="24"/>
      <c r="AB5" s="51">
        <v>0.47899999999999998</v>
      </c>
      <c r="AC5" s="51">
        <v>0.75900000000000001</v>
      </c>
      <c r="AD5" s="23">
        <f>AB5-AC5</f>
        <v>-0.28000000000000003</v>
      </c>
      <c r="AE5" s="24">
        <f>AB5/AC5</f>
        <v>0.63109354413702234</v>
      </c>
    </row>
    <row r="6" spans="1:31">
      <c r="B6" s="18" t="s">
        <v>78</v>
      </c>
      <c r="C6" s="51">
        <v>0.32299999999999995</v>
      </c>
      <c r="D6" s="51">
        <v>0.59299999999999997</v>
      </c>
      <c r="E6" s="23">
        <f t="shared" ref="E6:E8" si="0">C6-D6</f>
        <v>-0.27</v>
      </c>
      <c r="F6" s="24">
        <f t="shared" ref="F6:F8" si="1">C6/D6</f>
        <v>0.54468802698145025</v>
      </c>
      <c r="H6" s="51">
        <v>0.35200000000000004</v>
      </c>
      <c r="I6" s="51">
        <v>0.64300000000000002</v>
      </c>
      <c r="J6" s="23">
        <f t="shared" ref="J6:J7" si="2">H6-I6</f>
        <v>-0.29099999999999998</v>
      </c>
      <c r="K6" s="24">
        <f t="shared" ref="K6:K8" si="3">H6/I6</f>
        <v>0.54743390357698296</v>
      </c>
      <c r="M6" s="51">
        <v>0.33500000000000002</v>
      </c>
      <c r="N6" s="51">
        <v>0.61799999999999999</v>
      </c>
      <c r="O6" s="23">
        <f t="shared" ref="O6:O8" si="4">M6-N6</f>
        <v>-0.28299999999999997</v>
      </c>
      <c r="P6" s="24">
        <f t="shared" ref="P6:P8" si="5">M6/N6</f>
        <v>0.54207119741100329</v>
      </c>
      <c r="R6" s="51">
        <v>0.33100000000000002</v>
      </c>
      <c r="S6" s="51">
        <v>0.625</v>
      </c>
      <c r="T6" s="23">
        <f t="shared" ref="T6:T8" si="6">R6-S6</f>
        <v>-0.29399999999999998</v>
      </c>
      <c r="U6" s="24">
        <f t="shared" ref="U6:U8" si="7">R6/S6</f>
        <v>0.52960000000000007</v>
      </c>
      <c r="W6" s="51">
        <v>0.31</v>
      </c>
      <c r="X6" s="51">
        <v>0.63300000000000001</v>
      </c>
      <c r="Y6" s="23">
        <f t="shared" ref="Y6:Y8" si="8">W6-X6</f>
        <v>-0.32300000000000001</v>
      </c>
      <c r="Z6" s="24">
        <f t="shared" ref="Z6:Z8" si="9">W6/X6</f>
        <v>0.48973143759873616</v>
      </c>
      <c r="AA6" s="24"/>
      <c r="AB6" s="51">
        <v>0.39700000000000002</v>
      </c>
      <c r="AC6" s="51">
        <v>0.67500000000000004</v>
      </c>
      <c r="AD6" s="23">
        <f t="shared" ref="AD6:AD8" si="10">AB6-AC6</f>
        <v>-0.27800000000000002</v>
      </c>
      <c r="AE6" s="24">
        <f t="shared" ref="AE6:AE8" si="11">AB6/AC6</f>
        <v>0.58814814814814809</v>
      </c>
    </row>
    <row r="7" spans="1:31">
      <c r="B7" s="18" t="s">
        <v>79</v>
      </c>
      <c r="C7" s="51">
        <v>0.21099999999999997</v>
      </c>
      <c r="D7" s="51">
        <v>0.56299999999999994</v>
      </c>
      <c r="E7" s="23">
        <f t="shared" si="0"/>
        <v>-0.35199999999999998</v>
      </c>
      <c r="F7" s="24">
        <f t="shared" si="1"/>
        <v>0.37477797513321487</v>
      </c>
      <c r="H7" s="51">
        <v>0.27200000000000002</v>
      </c>
      <c r="I7" s="51">
        <v>0.59799999999999998</v>
      </c>
      <c r="J7" s="23">
        <f t="shared" si="2"/>
        <v>-0.32599999999999996</v>
      </c>
      <c r="K7" s="24">
        <f t="shared" si="3"/>
        <v>0.45484949832775923</v>
      </c>
      <c r="M7" s="51">
        <v>0.31900000000000001</v>
      </c>
      <c r="N7" s="51">
        <v>0.64200000000000002</v>
      </c>
      <c r="O7" s="23">
        <f t="shared" si="4"/>
        <v>-0.32300000000000001</v>
      </c>
      <c r="P7" s="24">
        <f t="shared" si="5"/>
        <v>0.49688473520249221</v>
      </c>
      <c r="R7" s="51">
        <v>0.254</v>
      </c>
      <c r="S7" s="51">
        <v>0.57699999999999996</v>
      </c>
      <c r="T7" s="23">
        <f t="shared" si="6"/>
        <v>-0.32299999999999995</v>
      </c>
      <c r="U7" s="24">
        <f t="shared" si="7"/>
        <v>0.44020797227036401</v>
      </c>
      <c r="W7" s="51">
        <v>0.313</v>
      </c>
      <c r="X7" s="51">
        <v>0.60300000000000009</v>
      </c>
      <c r="Y7" s="23">
        <f t="shared" si="8"/>
        <v>-0.29000000000000009</v>
      </c>
      <c r="Z7" s="24">
        <f t="shared" si="9"/>
        <v>0.5190713101160862</v>
      </c>
      <c r="AA7" s="24"/>
      <c r="AB7" s="51">
        <v>0.30400000000000005</v>
      </c>
      <c r="AC7" s="51">
        <v>0.60199999999999998</v>
      </c>
      <c r="AD7" s="23">
        <f t="shared" si="10"/>
        <v>-0.29799999999999993</v>
      </c>
      <c r="AE7" s="24">
        <f t="shared" si="11"/>
        <v>0.50498338870431903</v>
      </c>
    </row>
    <row r="8" spans="1:31">
      <c r="B8" s="19" t="s">
        <v>80</v>
      </c>
      <c r="C8" s="25">
        <v>0.19500000000000001</v>
      </c>
      <c r="D8" s="25">
        <v>0.496</v>
      </c>
      <c r="E8" s="26">
        <f t="shared" si="0"/>
        <v>-0.30099999999999999</v>
      </c>
      <c r="F8" s="14">
        <f t="shared" si="1"/>
        <v>0.39314516129032262</v>
      </c>
      <c r="G8" s="11"/>
      <c r="H8" s="51">
        <v>0.21</v>
      </c>
      <c r="I8" s="51">
        <v>0.54</v>
      </c>
      <c r="J8" s="26">
        <f>H8-I8</f>
        <v>-0.33000000000000007</v>
      </c>
      <c r="K8" s="14">
        <f t="shared" si="3"/>
        <v>0.38888888888888884</v>
      </c>
      <c r="L8" s="11"/>
      <c r="M8" s="51">
        <v>0.157</v>
      </c>
      <c r="N8" s="51">
        <v>0.504</v>
      </c>
      <c r="O8" s="26">
        <f t="shared" si="4"/>
        <v>-0.34699999999999998</v>
      </c>
      <c r="P8" s="14">
        <f t="shared" si="5"/>
        <v>0.31150793650793651</v>
      </c>
      <c r="Q8" s="11"/>
      <c r="R8" s="51">
        <v>0.21700000000000003</v>
      </c>
      <c r="S8" s="51">
        <v>0.50800000000000001</v>
      </c>
      <c r="T8" s="26">
        <f t="shared" si="6"/>
        <v>-0.29099999999999998</v>
      </c>
      <c r="U8" s="14">
        <f t="shared" si="7"/>
        <v>0.42716535433070868</v>
      </c>
      <c r="V8" s="11"/>
      <c r="W8" s="51">
        <v>0.22</v>
      </c>
      <c r="X8" s="51">
        <v>0.48700000000000004</v>
      </c>
      <c r="Y8" s="26">
        <f t="shared" si="8"/>
        <v>-0.26700000000000002</v>
      </c>
      <c r="Z8" s="14">
        <f t="shared" si="9"/>
        <v>0.45174537987679669</v>
      </c>
      <c r="AA8" s="14"/>
      <c r="AB8" s="25">
        <v>0.23</v>
      </c>
      <c r="AC8" s="25">
        <v>0.51</v>
      </c>
      <c r="AD8" s="26">
        <f t="shared" si="10"/>
        <v>-0.28000000000000003</v>
      </c>
      <c r="AE8" s="14">
        <f t="shared" si="11"/>
        <v>0.45098039215686275</v>
      </c>
    </row>
    <row r="9" spans="1:31">
      <c r="B9" s="50"/>
      <c r="C9" s="354">
        <v>2014</v>
      </c>
      <c r="D9" s="354"/>
      <c r="E9" s="355"/>
      <c r="F9" s="355"/>
      <c r="H9" s="355">
        <v>2015</v>
      </c>
      <c r="I9" s="355"/>
      <c r="J9" s="355"/>
      <c r="K9" s="355"/>
      <c r="M9" s="355">
        <v>2016</v>
      </c>
      <c r="N9" s="355"/>
      <c r="O9" s="355"/>
      <c r="P9" s="355"/>
      <c r="R9" s="355">
        <v>2017</v>
      </c>
      <c r="S9" s="355"/>
      <c r="T9" s="355"/>
      <c r="U9" s="355"/>
      <c r="W9" s="355">
        <v>2018</v>
      </c>
      <c r="X9" s="355"/>
      <c r="Y9" s="355"/>
      <c r="Z9" s="355"/>
      <c r="AB9" s="355">
        <v>2019</v>
      </c>
      <c r="AC9" s="355"/>
      <c r="AD9" s="355"/>
      <c r="AE9" s="355"/>
    </row>
    <row r="10" spans="1:31" ht="35.450000000000003">
      <c r="B10" s="15" t="s">
        <v>74</v>
      </c>
      <c r="C10" s="20" t="s">
        <v>65</v>
      </c>
      <c r="D10" s="20" t="s">
        <v>75</v>
      </c>
      <c r="E10" s="21" t="s">
        <v>56</v>
      </c>
      <c r="F10" s="21" t="s">
        <v>76</v>
      </c>
      <c r="H10" s="20" t="s">
        <v>65</v>
      </c>
      <c r="I10" s="20" t="s">
        <v>75</v>
      </c>
      <c r="J10" s="21" t="s">
        <v>56</v>
      </c>
      <c r="K10" s="21" t="s">
        <v>76</v>
      </c>
      <c r="M10" s="20" t="s">
        <v>65</v>
      </c>
      <c r="N10" s="20" t="s">
        <v>75</v>
      </c>
      <c r="O10" s="21" t="s">
        <v>56</v>
      </c>
      <c r="P10" s="21" t="s">
        <v>76</v>
      </c>
      <c r="R10" s="20" t="s">
        <v>65</v>
      </c>
      <c r="S10" s="20" t="s">
        <v>75</v>
      </c>
      <c r="T10" s="21" t="s">
        <v>56</v>
      </c>
      <c r="U10" s="21" t="s">
        <v>76</v>
      </c>
      <c r="W10" s="20" t="s">
        <v>65</v>
      </c>
      <c r="X10" s="20" t="s">
        <v>75</v>
      </c>
      <c r="Y10" s="21" t="s">
        <v>56</v>
      </c>
      <c r="Z10" s="21" t="s">
        <v>76</v>
      </c>
      <c r="AB10" s="20" t="s">
        <v>65</v>
      </c>
      <c r="AC10" s="20" t="s">
        <v>75</v>
      </c>
      <c r="AD10" s="21" t="s">
        <v>56</v>
      </c>
      <c r="AE10" s="21" t="s">
        <v>76</v>
      </c>
    </row>
    <row r="11" spans="1:31">
      <c r="B11" s="18" t="s">
        <v>77</v>
      </c>
      <c r="C11" s="51">
        <v>0.48199999999999998</v>
      </c>
      <c r="D11" s="51">
        <v>0.72600000000000009</v>
      </c>
      <c r="E11" s="23">
        <f>C11-D11</f>
        <v>-0.24400000000000011</v>
      </c>
      <c r="F11" s="24">
        <f>C11/D11</f>
        <v>0.66391184573002748</v>
      </c>
      <c r="H11" s="22">
        <v>0.47299999999999998</v>
      </c>
      <c r="I11" s="22">
        <v>0.76800000000000002</v>
      </c>
      <c r="J11" s="23">
        <f>H11-I11</f>
        <v>-0.29500000000000004</v>
      </c>
      <c r="K11" s="24">
        <f>H11/I11</f>
        <v>0.61588541666666663</v>
      </c>
      <c r="M11" s="22">
        <v>0.48900000000000005</v>
      </c>
      <c r="N11" s="22">
        <v>0.76300000000000001</v>
      </c>
      <c r="O11" s="23">
        <f>M11-N11</f>
        <v>-0.27399999999999997</v>
      </c>
      <c r="P11" s="24">
        <f>M11/N11</f>
        <v>0.64089121887287026</v>
      </c>
      <c r="R11" s="22">
        <v>0.51900000000000002</v>
      </c>
      <c r="S11" s="22">
        <v>0.78900000000000003</v>
      </c>
      <c r="T11" s="23">
        <f>R11-S11</f>
        <v>-0.27</v>
      </c>
      <c r="U11" s="24">
        <f>R11/S11</f>
        <v>0.65779467680608361</v>
      </c>
      <c r="W11" s="22">
        <v>0.56000000000000005</v>
      </c>
      <c r="X11" s="22">
        <v>0.80500000000000005</v>
      </c>
      <c r="Y11" s="23">
        <v>-0.245</v>
      </c>
      <c r="Z11" s="24">
        <v>0.69565217391304346</v>
      </c>
      <c r="AB11" s="126">
        <v>0.51900000000000002</v>
      </c>
      <c r="AC11" s="126">
        <v>0.79</v>
      </c>
      <c r="AD11" s="103">
        <f>AB11-AC11</f>
        <v>-0.27100000000000002</v>
      </c>
      <c r="AE11" s="104">
        <f>AB11/AC11</f>
        <v>0.65696202531645564</v>
      </c>
    </row>
    <row r="12" spans="1:31">
      <c r="B12" s="18" t="s">
        <v>78</v>
      </c>
      <c r="C12" s="51">
        <v>0.24999999999999997</v>
      </c>
      <c r="D12" s="51">
        <v>0.54400000000000004</v>
      </c>
      <c r="E12" s="23">
        <f t="shared" ref="E12:E14" si="12">C12-D12</f>
        <v>-0.29400000000000004</v>
      </c>
      <c r="F12" s="24">
        <f t="shared" ref="F12:F14" si="13">C12/D12</f>
        <v>0.45955882352941169</v>
      </c>
      <c r="H12" s="22">
        <v>0.32899999999999996</v>
      </c>
      <c r="I12" s="22">
        <v>0.627</v>
      </c>
      <c r="J12" s="23">
        <f t="shared" ref="J12:J14" si="14">H12-I12</f>
        <v>-0.29800000000000004</v>
      </c>
      <c r="K12" s="24">
        <f t="shared" ref="K12:K14" si="15">H12/I12</f>
        <v>0.5247208931419457</v>
      </c>
      <c r="M12" s="22">
        <v>0.375</v>
      </c>
      <c r="N12" s="22">
        <v>0.66700000000000004</v>
      </c>
      <c r="O12" s="23">
        <f t="shared" ref="O12:O14" si="16">M12-N12</f>
        <v>-0.29200000000000004</v>
      </c>
      <c r="P12" s="24">
        <f t="shared" ref="P12:P14" si="17">M12/N12</f>
        <v>0.56221889055472263</v>
      </c>
      <c r="R12" s="22">
        <v>0.36700000000000005</v>
      </c>
      <c r="S12" s="22">
        <v>0.67600000000000005</v>
      </c>
      <c r="T12" s="23">
        <f t="shared" ref="T12:T14" si="18">R12-S12</f>
        <v>-0.309</v>
      </c>
      <c r="U12" s="24">
        <f t="shared" ref="U12:U14" si="19">R12/S12</f>
        <v>0.54289940828402372</v>
      </c>
      <c r="W12" s="22">
        <v>0.41299999999999998</v>
      </c>
      <c r="X12" s="22">
        <v>0.71099999999999997</v>
      </c>
      <c r="Y12" s="23">
        <v>-0.29799999999999999</v>
      </c>
      <c r="Z12" s="24">
        <v>0.58087201125175814</v>
      </c>
      <c r="AB12" s="80">
        <v>0.41899999999999998</v>
      </c>
      <c r="AC12" s="80">
        <v>0.70299999999999996</v>
      </c>
      <c r="AD12" s="23">
        <f t="shared" ref="AD12:AD14" si="20">AB12-AC12</f>
        <v>-0.28399999999999997</v>
      </c>
      <c r="AE12" s="24">
        <f t="shared" ref="AE12:AE14" si="21">AB12/AC12</f>
        <v>0.59601706970128021</v>
      </c>
    </row>
    <row r="13" spans="1:31">
      <c r="B13" s="18" t="s">
        <v>79</v>
      </c>
      <c r="C13" s="51">
        <v>0.23299999999999998</v>
      </c>
      <c r="D13" s="51">
        <v>0.59599999999999997</v>
      </c>
      <c r="E13" s="23">
        <f t="shared" si="12"/>
        <v>-0.36299999999999999</v>
      </c>
      <c r="F13" s="24">
        <f t="shared" si="13"/>
        <v>0.39093959731543626</v>
      </c>
      <c r="H13" s="22">
        <v>0.28100000000000003</v>
      </c>
      <c r="I13" s="22">
        <v>0.60199999999999998</v>
      </c>
      <c r="J13" s="23">
        <f t="shared" si="14"/>
        <v>-0.32099999999999995</v>
      </c>
      <c r="K13" s="24">
        <f t="shared" si="15"/>
        <v>0.46677740863787381</v>
      </c>
      <c r="M13" s="22">
        <v>0.28600000000000003</v>
      </c>
      <c r="N13" s="22">
        <v>0.57499999999999996</v>
      </c>
      <c r="O13" s="23">
        <f t="shared" si="16"/>
        <v>-0.28899999999999992</v>
      </c>
      <c r="P13" s="24">
        <f t="shared" si="17"/>
        <v>0.49739130434782619</v>
      </c>
      <c r="R13" s="22">
        <v>0.28700000000000003</v>
      </c>
      <c r="S13" s="22">
        <v>0.6140000000000001</v>
      </c>
      <c r="T13" s="23">
        <f t="shared" si="18"/>
        <v>-0.32700000000000007</v>
      </c>
      <c r="U13" s="24">
        <f t="shared" si="19"/>
        <v>0.46742671009771986</v>
      </c>
      <c r="W13" s="22">
        <v>0.26100000000000001</v>
      </c>
      <c r="X13" s="22">
        <v>0.60299999999999998</v>
      </c>
      <c r="Y13" s="23">
        <v>-0.34199999999999997</v>
      </c>
      <c r="Z13" s="24">
        <v>0.43283582089552242</v>
      </c>
      <c r="AB13" s="80">
        <v>0.28399999999999997</v>
      </c>
      <c r="AC13" s="80">
        <v>0.628</v>
      </c>
      <c r="AD13" s="23">
        <f t="shared" si="20"/>
        <v>-0.34400000000000003</v>
      </c>
      <c r="AE13" s="24">
        <f t="shared" si="21"/>
        <v>0.45222929936305728</v>
      </c>
    </row>
    <row r="14" spans="1:31">
      <c r="B14" s="19" t="s">
        <v>80</v>
      </c>
      <c r="C14" s="25">
        <v>0.23299999999999998</v>
      </c>
      <c r="D14" s="25">
        <v>0.59599999999999997</v>
      </c>
      <c r="E14" s="26">
        <f t="shared" si="12"/>
        <v>-0.36299999999999999</v>
      </c>
      <c r="F14" s="14">
        <f t="shared" si="13"/>
        <v>0.39093959731543626</v>
      </c>
      <c r="G14" s="11"/>
      <c r="H14" s="25">
        <v>0.24599999999999997</v>
      </c>
      <c r="I14" s="25">
        <v>0.50599999999999989</v>
      </c>
      <c r="J14" s="26">
        <f t="shared" si="14"/>
        <v>-0.2599999999999999</v>
      </c>
      <c r="K14" s="14">
        <f t="shared" si="15"/>
        <v>0.48616600790513836</v>
      </c>
      <c r="L14" s="11"/>
      <c r="M14" s="25">
        <v>0.214</v>
      </c>
      <c r="N14" s="25">
        <v>0.495</v>
      </c>
      <c r="O14" s="26">
        <f t="shared" si="16"/>
        <v>-0.28100000000000003</v>
      </c>
      <c r="P14" s="14">
        <f t="shared" si="17"/>
        <v>0.43232323232323233</v>
      </c>
      <c r="Q14" s="11"/>
      <c r="R14" s="25">
        <v>0.23400000000000001</v>
      </c>
      <c r="S14" s="25">
        <v>0.51</v>
      </c>
      <c r="T14" s="26">
        <f t="shared" si="18"/>
        <v>-0.27600000000000002</v>
      </c>
      <c r="U14" s="14">
        <f t="shared" si="19"/>
        <v>0.45882352941176474</v>
      </c>
      <c r="V14" s="11"/>
      <c r="W14" s="25">
        <v>0.251</v>
      </c>
      <c r="X14" s="25">
        <v>0.53600000000000003</v>
      </c>
      <c r="Y14" s="26">
        <v>-0.28500000000000003</v>
      </c>
      <c r="Z14" s="14">
        <v>0.46828358208955223</v>
      </c>
      <c r="AA14" s="11"/>
      <c r="AB14" s="127">
        <v>0.252</v>
      </c>
      <c r="AC14" s="127">
        <v>0.52800000000000002</v>
      </c>
      <c r="AD14" s="26">
        <f t="shared" si="20"/>
        <v>-0.27600000000000002</v>
      </c>
      <c r="AE14" s="14">
        <f t="shared" si="21"/>
        <v>0.47727272727272724</v>
      </c>
    </row>
    <row r="15" spans="1:31">
      <c r="B15" s="50"/>
      <c r="C15" s="354">
        <v>2020</v>
      </c>
      <c r="D15" s="354"/>
      <c r="E15" s="355"/>
      <c r="F15" s="355"/>
      <c r="H15" s="354">
        <v>2021</v>
      </c>
      <c r="I15" s="354"/>
      <c r="J15" s="355"/>
      <c r="K15" s="355"/>
      <c r="L15" s="51"/>
      <c r="M15" s="354">
        <v>2022</v>
      </c>
      <c r="N15" s="354"/>
      <c r="O15" s="355"/>
      <c r="P15" s="355"/>
      <c r="Q15" s="51"/>
      <c r="R15" s="51"/>
      <c r="S15" s="23"/>
      <c r="T15" s="24"/>
      <c r="V15" s="51"/>
      <c r="W15" s="51"/>
      <c r="X15" s="23"/>
      <c r="Y15" s="24"/>
      <c r="AA15" s="80"/>
      <c r="AB15" s="80"/>
      <c r="AC15" s="23"/>
      <c r="AD15" s="24"/>
    </row>
    <row r="16" spans="1:31" ht="35.450000000000003">
      <c r="B16" s="15" t="s">
        <v>74</v>
      </c>
      <c r="C16" s="20" t="s">
        <v>65</v>
      </c>
      <c r="D16" s="20" t="s">
        <v>75</v>
      </c>
      <c r="E16" s="21" t="s">
        <v>56</v>
      </c>
      <c r="F16" s="21" t="s">
        <v>76</v>
      </c>
      <c r="H16" s="133" t="s">
        <v>65</v>
      </c>
      <c r="I16" s="133" t="s">
        <v>75</v>
      </c>
      <c r="J16" s="30" t="s">
        <v>56</v>
      </c>
      <c r="K16" s="30" t="s">
        <v>76</v>
      </c>
      <c r="L16" s="51"/>
      <c r="M16" s="133" t="s">
        <v>65</v>
      </c>
      <c r="N16" s="133" t="s">
        <v>75</v>
      </c>
      <c r="O16" s="30" t="s">
        <v>56</v>
      </c>
      <c r="P16" s="30" t="s">
        <v>76</v>
      </c>
      <c r="Q16" s="51"/>
      <c r="R16" s="51"/>
      <c r="S16" s="51"/>
      <c r="T16" s="23"/>
      <c r="U16" s="24"/>
      <c r="W16" s="80"/>
      <c r="X16" s="80"/>
      <c r="Y16" s="23"/>
      <c r="Z16" s="24"/>
    </row>
    <row r="17" spans="2:31">
      <c r="B17" s="18" t="s">
        <v>77</v>
      </c>
      <c r="C17" s="80"/>
      <c r="D17" s="80"/>
      <c r="E17" s="23"/>
      <c r="F17" s="24"/>
      <c r="H17" s="188">
        <v>0.55600000000000005</v>
      </c>
      <c r="I17" s="188">
        <v>0.81899999999999995</v>
      </c>
      <c r="J17" s="189">
        <f>H17-I17</f>
        <v>-0.2629999999999999</v>
      </c>
      <c r="K17" s="104">
        <f>H17/I17</f>
        <v>0.67887667887667902</v>
      </c>
      <c r="M17" s="188">
        <v>0.51900000000000002</v>
      </c>
      <c r="N17" s="188">
        <v>0.79200000000000004</v>
      </c>
      <c r="O17" s="189">
        <v>-0.27300000000000002</v>
      </c>
      <c r="P17" s="104">
        <v>0.7</v>
      </c>
      <c r="Q17" s="51"/>
      <c r="R17" s="51"/>
      <c r="S17" s="51"/>
      <c r="T17" s="23"/>
      <c r="U17" s="24"/>
      <c r="W17" s="80"/>
      <c r="X17" s="80"/>
      <c r="Y17" s="23"/>
      <c r="Z17" s="24"/>
    </row>
    <row r="18" spans="2:31">
      <c r="B18" s="18" t="s">
        <v>78</v>
      </c>
      <c r="C18" s="80"/>
      <c r="D18" s="80"/>
      <c r="E18" s="23"/>
      <c r="F18" s="24"/>
      <c r="H18" s="190">
        <v>0.45900000000000002</v>
      </c>
      <c r="I18" s="190">
        <v>0.74199999999999999</v>
      </c>
      <c r="J18" s="191">
        <f t="shared" ref="J18:J20" si="22">H18-I18</f>
        <v>-0.28299999999999997</v>
      </c>
      <c r="K18" s="24">
        <f>H18/I18</f>
        <v>0.61859838274932621</v>
      </c>
      <c r="M18" s="190">
        <v>0.45800000000000002</v>
      </c>
      <c r="N18" s="190">
        <v>0.73899999999999999</v>
      </c>
      <c r="O18" s="191">
        <v>-0.28100000000000003</v>
      </c>
      <c r="P18" s="24">
        <v>0.6</v>
      </c>
      <c r="Q18" s="51"/>
      <c r="R18" s="51"/>
      <c r="S18" s="51"/>
      <c r="T18" s="23"/>
      <c r="U18" s="24"/>
      <c r="W18" s="80"/>
      <c r="X18" s="80"/>
      <c r="Y18" s="23"/>
      <c r="Z18" s="24"/>
    </row>
    <row r="19" spans="2:31">
      <c r="B19" s="18" t="s">
        <v>79</v>
      </c>
      <c r="C19" s="80"/>
      <c r="D19" s="80"/>
      <c r="E19" s="23"/>
      <c r="F19" s="24"/>
      <c r="H19" s="190">
        <v>0.29899999999999999</v>
      </c>
      <c r="I19" s="190">
        <v>0.624</v>
      </c>
      <c r="J19" s="191">
        <f t="shared" si="22"/>
        <v>-0.32500000000000001</v>
      </c>
      <c r="K19" s="24">
        <f>H19/I19</f>
        <v>0.47916666666666663</v>
      </c>
      <c r="M19" s="190">
        <v>0.30499999999999999</v>
      </c>
      <c r="N19" s="190">
        <v>0.623</v>
      </c>
      <c r="O19" s="191">
        <v>-0.318</v>
      </c>
      <c r="P19" s="24">
        <v>0.5</v>
      </c>
      <c r="Q19" s="51"/>
      <c r="R19" s="51"/>
      <c r="S19" s="51"/>
      <c r="T19" s="23"/>
      <c r="U19" s="24"/>
      <c r="W19" s="80"/>
      <c r="X19" s="80"/>
      <c r="Y19" s="23"/>
      <c r="Z19" s="24"/>
    </row>
    <row r="20" spans="2:31">
      <c r="B20" s="19" t="s">
        <v>80</v>
      </c>
      <c r="C20" s="127"/>
      <c r="D20" s="127"/>
      <c r="E20" s="26"/>
      <c r="F20" s="14"/>
      <c r="H20" s="192">
        <v>0.20699999999999999</v>
      </c>
      <c r="I20" s="192">
        <v>0.503</v>
      </c>
      <c r="J20" s="193">
        <f t="shared" si="22"/>
        <v>-0.29600000000000004</v>
      </c>
      <c r="K20" s="14">
        <f>H20/I20</f>
        <v>0.41153081510934392</v>
      </c>
      <c r="M20" s="192">
        <v>0.26</v>
      </c>
      <c r="N20" s="192">
        <v>0.52500000000000002</v>
      </c>
      <c r="O20" s="193">
        <v>-0.26500000000000001</v>
      </c>
      <c r="P20" s="14">
        <v>0.5</v>
      </c>
      <c r="Q20" s="117"/>
      <c r="R20" s="51"/>
      <c r="S20" s="51"/>
      <c r="T20" s="23"/>
      <c r="U20" s="24"/>
      <c r="W20" s="80"/>
      <c r="X20" s="80"/>
      <c r="Y20" s="23"/>
      <c r="Z20" s="24"/>
    </row>
    <row r="21" spans="2:31">
      <c r="B21" s="17" t="s">
        <v>81</v>
      </c>
      <c r="R21" s="117"/>
      <c r="S21" s="117"/>
    </row>
    <row r="22" spans="2:31">
      <c r="B22" s="17" t="s">
        <v>82</v>
      </c>
    </row>
    <row r="23" spans="2:31">
      <c r="B23" s="16"/>
    </row>
    <row r="24" spans="2:31">
      <c r="B24" s="356"/>
      <c r="C24" s="356"/>
      <c r="D24" s="356"/>
    </row>
    <row r="25" spans="2:31">
      <c r="B25" s="72" t="s">
        <v>83</v>
      </c>
      <c r="C25" s="12"/>
      <c r="D25" s="12"/>
      <c r="E25" s="12"/>
      <c r="F25" s="12"/>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2:31">
      <c r="B26" s="50"/>
      <c r="C26" s="355">
        <v>2008</v>
      </c>
      <c r="D26" s="355"/>
      <c r="E26" s="355"/>
      <c r="F26" s="355"/>
      <c r="H26" s="355">
        <v>2009</v>
      </c>
      <c r="I26" s="355"/>
      <c r="J26" s="355"/>
      <c r="K26" s="355"/>
      <c r="M26" s="355">
        <v>2010</v>
      </c>
      <c r="N26" s="355"/>
      <c r="O26" s="355"/>
      <c r="P26" s="355"/>
      <c r="R26" s="355">
        <v>2011</v>
      </c>
      <c r="S26" s="355"/>
      <c r="T26" s="355"/>
      <c r="U26" s="355"/>
      <c r="W26" s="355">
        <v>2012</v>
      </c>
      <c r="X26" s="355"/>
      <c r="Y26" s="355"/>
      <c r="Z26" s="355"/>
      <c r="AA26" s="60"/>
      <c r="AB26" s="355">
        <v>2013</v>
      </c>
      <c r="AC26" s="355"/>
      <c r="AD26" s="355"/>
      <c r="AE26" s="355"/>
    </row>
    <row r="27" spans="2:31" ht="35.450000000000003">
      <c r="B27" s="15" t="s">
        <v>74</v>
      </c>
      <c r="C27" s="20" t="s">
        <v>65</v>
      </c>
      <c r="D27" s="20" t="s">
        <v>75</v>
      </c>
      <c r="E27" s="21" t="s">
        <v>56</v>
      </c>
      <c r="F27" s="21" t="s">
        <v>76</v>
      </c>
      <c r="H27" s="20" t="s">
        <v>65</v>
      </c>
      <c r="I27" s="20" t="s">
        <v>75</v>
      </c>
      <c r="J27" s="21" t="s">
        <v>56</v>
      </c>
      <c r="K27" s="21" t="s">
        <v>76</v>
      </c>
      <c r="M27" s="20" t="s">
        <v>65</v>
      </c>
      <c r="N27" s="20" t="s">
        <v>75</v>
      </c>
      <c r="O27" s="21" t="s">
        <v>56</v>
      </c>
      <c r="P27" s="21" t="s">
        <v>76</v>
      </c>
      <c r="R27" s="20" t="s">
        <v>65</v>
      </c>
      <c r="S27" s="20" t="s">
        <v>75</v>
      </c>
      <c r="T27" s="21" t="s">
        <v>56</v>
      </c>
      <c r="U27" s="21" t="s">
        <v>76</v>
      </c>
      <c r="W27" s="20" t="s">
        <v>65</v>
      </c>
      <c r="X27" s="20" t="s">
        <v>75</v>
      </c>
      <c r="Y27" s="21" t="s">
        <v>56</v>
      </c>
      <c r="Z27" s="21" t="s">
        <v>76</v>
      </c>
      <c r="AA27" s="30"/>
      <c r="AB27" s="20" t="s">
        <v>65</v>
      </c>
      <c r="AC27" s="20" t="s">
        <v>75</v>
      </c>
      <c r="AD27" s="21" t="s">
        <v>56</v>
      </c>
      <c r="AE27" s="21" t="s">
        <v>76</v>
      </c>
    </row>
    <row r="28" spans="2:31">
      <c r="B28" s="18" t="s">
        <v>77</v>
      </c>
      <c r="C28" s="51">
        <v>0.48199999999999998</v>
      </c>
      <c r="D28" s="51">
        <v>0.72600000000000009</v>
      </c>
      <c r="E28" s="23">
        <f>C28-D28</f>
        <v>-0.24400000000000011</v>
      </c>
      <c r="F28" s="24">
        <f>C28/D28</f>
        <v>0.66391184573002748</v>
      </c>
      <c r="H28" s="51">
        <v>0.41800000000000004</v>
      </c>
      <c r="I28" s="51">
        <v>0.68399999999999994</v>
      </c>
      <c r="J28" s="23">
        <f>H28-I28</f>
        <v>-0.2659999999999999</v>
      </c>
      <c r="K28" s="24">
        <f>H28/I28</f>
        <v>0.61111111111111127</v>
      </c>
      <c r="M28" s="51">
        <v>0.38400000000000001</v>
      </c>
      <c r="N28" s="51">
        <v>0.68299999999999994</v>
      </c>
      <c r="O28" s="23">
        <f>M28-N28</f>
        <v>-0.29899999999999993</v>
      </c>
      <c r="P28" s="24">
        <f>M28/N28</f>
        <v>0.5622254758418741</v>
      </c>
      <c r="R28" s="51">
        <v>0.39799999999999996</v>
      </c>
      <c r="S28" s="51">
        <v>0.68700000000000006</v>
      </c>
      <c r="T28" s="23">
        <f>R28-S28</f>
        <v>-0.28900000000000009</v>
      </c>
      <c r="U28" s="24">
        <f>R28/S28</f>
        <v>0.57933042212518182</v>
      </c>
      <c r="W28" s="51">
        <v>0.38200000000000001</v>
      </c>
      <c r="X28" s="51">
        <v>0.67899999999999994</v>
      </c>
      <c r="Y28" s="23">
        <f>W28-X28</f>
        <v>-0.29699999999999993</v>
      </c>
      <c r="Z28" s="24">
        <f>W28/X28</f>
        <v>0.56259204712812971</v>
      </c>
      <c r="AA28" s="24"/>
      <c r="AB28" s="80">
        <v>0.38500000000000001</v>
      </c>
      <c r="AC28" s="80">
        <v>0.69499999999999995</v>
      </c>
      <c r="AD28" s="23">
        <f>AB28-AC28</f>
        <v>-0.30999999999999994</v>
      </c>
      <c r="AE28" s="24">
        <f>AB28/AC28</f>
        <v>0.5539568345323741</v>
      </c>
    </row>
    <row r="29" spans="2:31">
      <c r="B29" s="18" t="s">
        <v>78</v>
      </c>
      <c r="C29" s="51">
        <v>0.24999999999999997</v>
      </c>
      <c r="D29" s="51">
        <v>0.54400000000000004</v>
      </c>
      <c r="E29" s="23">
        <f t="shared" ref="E29:E31" si="23">C29-D29</f>
        <v>-0.29400000000000004</v>
      </c>
      <c r="F29" s="24">
        <f t="shared" ref="F29:F31" si="24">C29/D29</f>
        <v>0.45955882352941169</v>
      </c>
      <c r="H29" s="51">
        <v>0.30299999999999999</v>
      </c>
      <c r="I29" s="51">
        <v>0.59200000000000008</v>
      </c>
      <c r="J29" s="23">
        <f t="shared" ref="J29:J31" si="25">H29-I29</f>
        <v>-0.28900000000000009</v>
      </c>
      <c r="K29" s="24">
        <f t="shared" ref="K29:K31" si="26">H29/I29</f>
        <v>0.51182432432432423</v>
      </c>
      <c r="M29" s="51">
        <v>0.33200000000000002</v>
      </c>
      <c r="N29" s="51">
        <v>0.621</v>
      </c>
      <c r="O29" s="23">
        <f t="shared" ref="O29:O31" si="27">M29-N29</f>
        <v>-0.28899999999999998</v>
      </c>
      <c r="P29" s="24">
        <f t="shared" ref="P29:P31" si="28">M29/N29</f>
        <v>0.53462157809983901</v>
      </c>
      <c r="R29" s="51">
        <v>0.314</v>
      </c>
      <c r="S29" s="51">
        <v>0.6</v>
      </c>
      <c r="T29" s="23">
        <f t="shared" ref="T29:T31" si="29">R29-S29</f>
        <v>-0.28599999999999998</v>
      </c>
      <c r="U29" s="24">
        <f t="shared" ref="U29:U31" si="30">R29/S29</f>
        <v>0.52333333333333332</v>
      </c>
      <c r="W29" s="51">
        <v>0.25700000000000001</v>
      </c>
      <c r="X29" s="51">
        <v>0.59399999999999997</v>
      </c>
      <c r="Y29" s="23">
        <f t="shared" ref="Y29:Y31" si="31">W29-X29</f>
        <v>-0.33699999999999997</v>
      </c>
      <c r="Z29" s="24">
        <f t="shared" ref="Z29:Z31" si="32">W29/X29</f>
        <v>0.43265993265993269</v>
      </c>
      <c r="AA29" s="24"/>
      <c r="AB29" s="80">
        <v>0.26600000000000001</v>
      </c>
      <c r="AC29" s="80">
        <v>0.55999999999999994</v>
      </c>
      <c r="AD29" s="23">
        <f t="shared" ref="AD29:AD31" si="33">AB29-AC29</f>
        <v>-0.29399999999999993</v>
      </c>
      <c r="AE29" s="24">
        <f t="shared" ref="AE29:AE31" si="34">AB29/AC29</f>
        <v>0.47500000000000009</v>
      </c>
    </row>
    <row r="30" spans="2:31">
      <c r="B30" s="18" t="s">
        <v>79</v>
      </c>
      <c r="C30" s="51">
        <v>0.23299999999999998</v>
      </c>
      <c r="D30" s="51">
        <v>0.59599999999999997</v>
      </c>
      <c r="E30" s="23">
        <f t="shared" si="23"/>
        <v>-0.36299999999999999</v>
      </c>
      <c r="F30" s="24">
        <f t="shared" si="24"/>
        <v>0.39093959731543626</v>
      </c>
      <c r="H30" s="51">
        <v>0.24500000000000002</v>
      </c>
      <c r="I30" s="51">
        <v>0.59499999999999997</v>
      </c>
      <c r="J30" s="23">
        <f t="shared" si="25"/>
        <v>-0.35</v>
      </c>
      <c r="K30" s="24">
        <f t="shared" si="26"/>
        <v>0.41176470588235298</v>
      </c>
      <c r="M30" s="51">
        <v>0.26700000000000002</v>
      </c>
      <c r="N30" s="51">
        <v>0.6</v>
      </c>
      <c r="O30" s="23">
        <f t="shared" si="27"/>
        <v>-0.33299999999999996</v>
      </c>
      <c r="P30" s="24">
        <f t="shared" si="28"/>
        <v>0.44500000000000006</v>
      </c>
      <c r="R30" s="51">
        <v>0.24399999999999999</v>
      </c>
      <c r="S30" s="51">
        <v>0.58599999999999997</v>
      </c>
      <c r="T30" s="23">
        <f t="shared" si="29"/>
        <v>-0.34199999999999997</v>
      </c>
      <c r="U30" s="24">
        <f t="shared" si="30"/>
        <v>0.416382252559727</v>
      </c>
      <c r="W30" s="51">
        <v>0.25900000000000001</v>
      </c>
      <c r="X30" s="51">
        <v>0.54699999999999993</v>
      </c>
      <c r="Y30" s="23">
        <f t="shared" si="31"/>
        <v>-0.28799999999999992</v>
      </c>
      <c r="Z30" s="24">
        <f t="shared" si="32"/>
        <v>0.47349177330895803</v>
      </c>
      <c r="AA30" s="24"/>
      <c r="AB30" s="80">
        <v>0.24200000000000002</v>
      </c>
      <c r="AC30" s="80">
        <v>0.55100000000000005</v>
      </c>
      <c r="AD30" s="23">
        <f t="shared" si="33"/>
        <v>-0.30900000000000005</v>
      </c>
      <c r="AE30" s="24">
        <f t="shared" si="34"/>
        <v>0.43920145190562615</v>
      </c>
    </row>
    <row r="31" spans="2:31">
      <c r="B31" s="19" t="s">
        <v>80</v>
      </c>
      <c r="C31" s="25">
        <v>0.16399999999999998</v>
      </c>
      <c r="D31" s="25">
        <v>0.52600000000000002</v>
      </c>
      <c r="E31" s="26">
        <f t="shared" si="23"/>
        <v>-0.36200000000000004</v>
      </c>
      <c r="F31" s="14">
        <f t="shared" si="24"/>
        <v>0.31178707224334595</v>
      </c>
      <c r="G31" s="11"/>
      <c r="H31" s="25">
        <v>0.20799999999999996</v>
      </c>
      <c r="I31" s="25">
        <v>0.56299999999999994</v>
      </c>
      <c r="J31" s="26">
        <f t="shared" si="25"/>
        <v>-0.35499999999999998</v>
      </c>
      <c r="K31" s="14">
        <f t="shared" si="26"/>
        <v>0.36944937833037295</v>
      </c>
      <c r="L31" s="11"/>
      <c r="M31" s="25">
        <v>0.193</v>
      </c>
      <c r="N31" s="25">
        <v>0.54099999999999993</v>
      </c>
      <c r="O31" s="26">
        <f t="shared" si="27"/>
        <v>-0.34799999999999992</v>
      </c>
      <c r="P31" s="14">
        <f t="shared" si="28"/>
        <v>0.35674676524953797</v>
      </c>
      <c r="Q31" s="11"/>
      <c r="R31" s="25">
        <v>0.191</v>
      </c>
      <c r="S31" s="25">
        <v>0.51</v>
      </c>
      <c r="T31" s="26">
        <f t="shared" si="29"/>
        <v>-0.31900000000000001</v>
      </c>
      <c r="U31" s="14">
        <f t="shared" si="30"/>
        <v>0.37450980392156863</v>
      </c>
      <c r="V31" s="11"/>
      <c r="W31" s="25">
        <v>0.17900000000000002</v>
      </c>
      <c r="X31" s="25">
        <v>0.50700000000000001</v>
      </c>
      <c r="Y31" s="26">
        <f t="shared" si="31"/>
        <v>-0.32799999999999996</v>
      </c>
      <c r="Z31" s="14">
        <f t="shared" si="32"/>
        <v>0.35305719921104539</v>
      </c>
      <c r="AA31" s="14"/>
      <c r="AB31" s="127">
        <v>0.17400000000000002</v>
      </c>
      <c r="AC31" s="127">
        <v>0.49700000000000005</v>
      </c>
      <c r="AD31" s="26">
        <f t="shared" si="33"/>
        <v>-0.32300000000000006</v>
      </c>
      <c r="AE31" s="14">
        <f t="shared" si="34"/>
        <v>0.3501006036217304</v>
      </c>
    </row>
    <row r="32" spans="2:31">
      <c r="B32" s="46"/>
      <c r="C32" s="354">
        <v>2014</v>
      </c>
      <c r="D32" s="354"/>
      <c r="E32" s="354"/>
      <c r="F32" s="354"/>
      <c r="H32" s="354">
        <v>2015</v>
      </c>
      <c r="I32" s="354"/>
      <c r="J32" s="354"/>
      <c r="K32" s="354"/>
      <c r="M32" s="354">
        <v>2016</v>
      </c>
      <c r="N32" s="354"/>
      <c r="O32" s="354"/>
      <c r="P32" s="354"/>
      <c r="R32" s="354">
        <v>2017</v>
      </c>
      <c r="S32" s="354"/>
      <c r="T32" s="354"/>
      <c r="U32" s="354"/>
      <c r="W32" s="354">
        <v>2018</v>
      </c>
      <c r="X32" s="354"/>
      <c r="Y32" s="354"/>
      <c r="Z32" s="354"/>
      <c r="AB32" s="355">
        <v>2019</v>
      </c>
      <c r="AC32" s="355"/>
      <c r="AD32" s="355"/>
      <c r="AE32" s="355"/>
    </row>
    <row r="33" spans="2:31" ht="35.450000000000003">
      <c r="B33" s="15" t="s">
        <v>74</v>
      </c>
      <c r="C33" s="20" t="s">
        <v>65</v>
      </c>
      <c r="D33" s="20" t="s">
        <v>75</v>
      </c>
      <c r="E33" s="21" t="s">
        <v>56</v>
      </c>
      <c r="F33" s="21" t="s">
        <v>76</v>
      </c>
      <c r="H33" s="20" t="s">
        <v>65</v>
      </c>
      <c r="I33" s="20" t="s">
        <v>75</v>
      </c>
      <c r="J33" s="21" t="s">
        <v>56</v>
      </c>
      <c r="K33" s="21" t="s">
        <v>76</v>
      </c>
      <c r="M33" s="20" t="s">
        <v>65</v>
      </c>
      <c r="N33" s="20" t="s">
        <v>75</v>
      </c>
      <c r="O33" s="21" t="s">
        <v>56</v>
      </c>
      <c r="P33" s="21" t="s">
        <v>76</v>
      </c>
      <c r="R33" s="20" t="s">
        <v>65</v>
      </c>
      <c r="S33" s="20" t="s">
        <v>75</v>
      </c>
      <c r="T33" s="21" t="s">
        <v>56</v>
      </c>
      <c r="U33" s="21" t="s">
        <v>76</v>
      </c>
      <c r="W33" s="20" t="s">
        <v>65</v>
      </c>
      <c r="X33" s="20" t="s">
        <v>75</v>
      </c>
      <c r="Y33" s="21" t="s">
        <v>56</v>
      </c>
      <c r="Z33" s="21" t="s">
        <v>76</v>
      </c>
      <c r="AB33" s="20" t="s">
        <v>65</v>
      </c>
      <c r="AC33" s="20" t="s">
        <v>75</v>
      </c>
      <c r="AD33" s="21" t="s">
        <v>56</v>
      </c>
      <c r="AE33" s="21" t="s">
        <v>76</v>
      </c>
    </row>
    <row r="34" spans="2:31">
      <c r="B34" s="18" t="s">
        <v>77</v>
      </c>
      <c r="C34" s="51">
        <v>0.40399999999999997</v>
      </c>
      <c r="D34" s="51">
        <v>0.69800000000000006</v>
      </c>
      <c r="E34" s="23">
        <f>C34-D34</f>
        <v>-0.29400000000000009</v>
      </c>
      <c r="F34" s="24">
        <f>C34/D34</f>
        <v>0.57879656160458448</v>
      </c>
      <c r="H34" s="51">
        <v>0.38099999999999995</v>
      </c>
      <c r="I34" s="51">
        <v>0.66900000000000004</v>
      </c>
      <c r="J34" s="23">
        <f>H34-I34</f>
        <v>-0.28800000000000009</v>
      </c>
      <c r="K34" s="24">
        <f>H34/I34</f>
        <v>0.56950672645739897</v>
      </c>
      <c r="M34" s="51">
        <v>0.40699999999999997</v>
      </c>
      <c r="N34" s="51">
        <v>0.68500000000000005</v>
      </c>
      <c r="O34" s="23">
        <f>M34-N34</f>
        <v>-0.27800000000000008</v>
      </c>
      <c r="P34" s="24">
        <f>M34/N34</f>
        <v>0.59416058394160576</v>
      </c>
      <c r="R34" s="51">
        <v>0.42599999999999993</v>
      </c>
      <c r="S34" s="51">
        <v>0.72299999999999998</v>
      </c>
      <c r="T34" s="23">
        <f>R34-S34</f>
        <v>-0.29700000000000004</v>
      </c>
      <c r="U34" s="24">
        <f>R34/S34</f>
        <v>0.58921161825726132</v>
      </c>
      <c r="W34" s="22">
        <v>0.44900000000000001</v>
      </c>
      <c r="X34" s="22">
        <v>0.72299999999999998</v>
      </c>
      <c r="Y34" s="23">
        <v>-0.27399999999999997</v>
      </c>
      <c r="Z34" s="24">
        <v>0.62102351313969573</v>
      </c>
      <c r="AB34" s="126">
        <v>0.442</v>
      </c>
      <c r="AC34" s="126">
        <v>0.72299999999999998</v>
      </c>
      <c r="AD34" s="103">
        <f>AB34-AC34</f>
        <v>-0.28099999999999997</v>
      </c>
      <c r="AE34" s="104">
        <f>AB34/AC34</f>
        <v>0.6113416320885201</v>
      </c>
    </row>
    <row r="35" spans="2:31">
      <c r="B35" s="18" t="s">
        <v>78</v>
      </c>
      <c r="C35" s="51">
        <v>0.30000000000000004</v>
      </c>
      <c r="D35" s="51">
        <v>0.58200000000000007</v>
      </c>
      <c r="E35" s="23">
        <f t="shared" ref="E35:E37" si="35">C35-D35</f>
        <v>-0.28200000000000003</v>
      </c>
      <c r="F35" s="24">
        <f t="shared" ref="F35:F37" si="36">C35/D35</f>
        <v>0.51546391752577325</v>
      </c>
      <c r="H35" s="51">
        <v>0.29699999999999999</v>
      </c>
      <c r="I35" s="51">
        <v>0.61799999999999999</v>
      </c>
      <c r="J35" s="23">
        <f t="shared" ref="J35:J37" si="37">H35-I35</f>
        <v>-0.32100000000000001</v>
      </c>
      <c r="K35" s="24">
        <f t="shared" ref="K35:K37" si="38">H35/I35</f>
        <v>0.48058252427184467</v>
      </c>
      <c r="M35" s="51">
        <v>0.30099999999999999</v>
      </c>
      <c r="N35" s="51">
        <v>0.61699999999999999</v>
      </c>
      <c r="O35" s="23">
        <f t="shared" ref="O35:O37" si="39">M35-N35</f>
        <v>-0.316</v>
      </c>
      <c r="P35" s="24">
        <f t="shared" ref="P35:P37" si="40">M35/N35</f>
        <v>0.4878444084278768</v>
      </c>
      <c r="R35" s="51">
        <v>0.315</v>
      </c>
      <c r="S35" s="51">
        <v>0.62399999999999989</v>
      </c>
      <c r="T35" s="23">
        <f t="shared" ref="T35:T37" si="41">R35-S35</f>
        <v>-0.30899999999999989</v>
      </c>
      <c r="U35" s="24">
        <f t="shared" ref="U35:U37" si="42">R35/S35</f>
        <v>0.5048076923076924</v>
      </c>
      <c r="W35" s="22">
        <v>0.318</v>
      </c>
      <c r="X35" s="22">
        <v>0.627</v>
      </c>
      <c r="Y35" s="23">
        <v>-0.309</v>
      </c>
      <c r="Z35" s="24">
        <v>0.50717703349282295</v>
      </c>
      <c r="AB35" s="80">
        <v>0.33200000000000002</v>
      </c>
      <c r="AC35" s="80">
        <v>0.64700000000000002</v>
      </c>
      <c r="AD35" s="23">
        <f t="shared" ref="AD35:AD37" si="43">AB35-AC35</f>
        <v>-0.315</v>
      </c>
      <c r="AE35" s="24">
        <f t="shared" ref="AE35:AE37" si="44">AB35/AC35</f>
        <v>0.51313755795981453</v>
      </c>
    </row>
    <row r="36" spans="2:31">
      <c r="B36" s="18" t="s">
        <v>79</v>
      </c>
      <c r="C36" s="51">
        <v>0.222</v>
      </c>
      <c r="D36" s="51">
        <v>0.56999999999999995</v>
      </c>
      <c r="E36" s="23">
        <f t="shared" si="35"/>
        <v>-0.34799999999999998</v>
      </c>
      <c r="F36" s="24">
        <f t="shared" si="36"/>
        <v>0.38947368421052636</v>
      </c>
      <c r="H36" s="51">
        <v>0.24400000000000002</v>
      </c>
      <c r="I36" s="51">
        <v>0.56900000000000006</v>
      </c>
      <c r="J36" s="23">
        <f t="shared" si="37"/>
        <v>-0.32500000000000007</v>
      </c>
      <c r="K36" s="24">
        <f t="shared" si="38"/>
        <v>0.4288224956063269</v>
      </c>
      <c r="M36" s="51">
        <v>0.29100000000000004</v>
      </c>
      <c r="N36" s="51">
        <v>0.627</v>
      </c>
      <c r="O36" s="23">
        <f t="shared" si="39"/>
        <v>-0.33599999999999997</v>
      </c>
      <c r="P36" s="24">
        <f t="shared" si="40"/>
        <v>0.4641148325358852</v>
      </c>
      <c r="R36" s="51">
        <v>0.29300000000000004</v>
      </c>
      <c r="S36" s="51">
        <v>0.64800000000000002</v>
      </c>
      <c r="T36" s="23">
        <f t="shared" si="41"/>
        <v>-0.35499999999999998</v>
      </c>
      <c r="U36" s="24">
        <f t="shared" si="42"/>
        <v>0.45216049382716056</v>
      </c>
      <c r="W36" s="22">
        <v>0.255</v>
      </c>
      <c r="X36" s="22">
        <v>0.61899999999999999</v>
      </c>
      <c r="Y36" s="23">
        <v>-0.36399999999999999</v>
      </c>
      <c r="Z36" s="24">
        <v>0.41195476575121165</v>
      </c>
      <c r="AB36" s="51">
        <v>0.28899999999999998</v>
      </c>
      <c r="AC36" s="51">
        <v>0.64900000000000002</v>
      </c>
      <c r="AD36" s="23">
        <f t="shared" si="43"/>
        <v>-0.36000000000000004</v>
      </c>
      <c r="AE36" s="24">
        <f t="shared" si="44"/>
        <v>0.44530046224961473</v>
      </c>
    </row>
    <row r="37" spans="2:31">
      <c r="B37" s="19" t="s">
        <v>80</v>
      </c>
      <c r="C37" s="25">
        <v>0.20399999999999999</v>
      </c>
      <c r="D37" s="25">
        <v>0.52</v>
      </c>
      <c r="E37" s="26">
        <f t="shared" si="35"/>
        <v>-0.31600000000000006</v>
      </c>
      <c r="F37" s="14">
        <f t="shared" si="36"/>
        <v>0.39230769230769225</v>
      </c>
      <c r="G37" s="11"/>
      <c r="H37" s="25">
        <v>0.24299999999999999</v>
      </c>
      <c r="I37" s="25">
        <v>0.54500000000000004</v>
      </c>
      <c r="J37" s="26">
        <f t="shared" si="37"/>
        <v>-0.30200000000000005</v>
      </c>
      <c r="K37" s="14">
        <f t="shared" si="38"/>
        <v>0.44587155963302749</v>
      </c>
      <c r="L37" s="11"/>
      <c r="M37" s="25">
        <v>0.19899999999999998</v>
      </c>
      <c r="N37" s="25">
        <v>0.52200000000000002</v>
      </c>
      <c r="O37" s="26">
        <f t="shared" si="39"/>
        <v>-0.32300000000000006</v>
      </c>
      <c r="P37" s="14">
        <f t="shared" si="40"/>
        <v>0.38122605363984668</v>
      </c>
      <c r="Q37" s="11"/>
      <c r="R37" s="25">
        <v>0.22699999999999998</v>
      </c>
      <c r="S37" s="25">
        <v>0.54200000000000004</v>
      </c>
      <c r="T37" s="26">
        <f t="shared" si="41"/>
        <v>-0.31500000000000006</v>
      </c>
      <c r="U37" s="14">
        <f t="shared" si="42"/>
        <v>0.41881918819188185</v>
      </c>
      <c r="V37" s="11"/>
      <c r="W37" s="25">
        <v>0.27500000000000002</v>
      </c>
      <c r="X37" s="25">
        <v>0.57999999999999996</v>
      </c>
      <c r="Y37" s="26">
        <v>-0.30499999999999994</v>
      </c>
      <c r="Z37" s="14">
        <v>0.47413793103448282</v>
      </c>
      <c r="AA37" s="11"/>
      <c r="AB37" s="25">
        <v>0.23300000000000001</v>
      </c>
      <c r="AC37" s="25">
        <v>0.55900000000000005</v>
      </c>
      <c r="AD37" s="26">
        <f t="shared" si="43"/>
        <v>-0.32600000000000007</v>
      </c>
      <c r="AE37" s="14">
        <f t="shared" si="44"/>
        <v>0.41681574239713776</v>
      </c>
    </row>
    <row r="38" spans="2:31">
      <c r="B38" s="46"/>
      <c r="C38" s="354">
        <v>2020</v>
      </c>
      <c r="D38" s="354"/>
      <c r="E38" s="354"/>
      <c r="F38" s="354"/>
      <c r="H38" s="354">
        <v>2021</v>
      </c>
      <c r="I38" s="354"/>
      <c r="J38" s="355"/>
      <c r="K38" s="355"/>
      <c r="L38" s="51"/>
      <c r="M38" s="354">
        <v>2022</v>
      </c>
      <c r="N38" s="354"/>
      <c r="O38" s="355"/>
      <c r="P38" s="355"/>
      <c r="Q38" s="51"/>
      <c r="R38" s="51"/>
      <c r="S38" s="23"/>
      <c r="T38" s="24"/>
      <c r="V38" s="51"/>
      <c r="W38" s="51"/>
      <c r="X38" s="23"/>
      <c r="Y38" s="24"/>
      <c r="AA38" s="51"/>
      <c r="AB38" s="51"/>
      <c r="AC38" s="23"/>
      <c r="AD38" s="24"/>
    </row>
    <row r="39" spans="2:31" ht="35.450000000000003">
      <c r="B39" s="15" t="s">
        <v>74</v>
      </c>
      <c r="C39" s="20" t="s">
        <v>65</v>
      </c>
      <c r="D39" s="20" t="s">
        <v>75</v>
      </c>
      <c r="E39" s="21" t="s">
        <v>56</v>
      </c>
      <c r="F39" s="21" t="s">
        <v>76</v>
      </c>
      <c r="H39" s="133" t="s">
        <v>65</v>
      </c>
      <c r="I39" s="133" t="s">
        <v>75</v>
      </c>
      <c r="J39" s="30" t="s">
        <v>56</v>
      </c>
      <c r="K39" s="30" t="s">
        <v>76</v>
      </c>
      <c r="L39" s="51"/>
      <c r="M39" s="133" t="s">
        <v>65</v>
      </c>
      <c r="N39" s="133" t="s">
        <v>75</v>
      </c>
      <c r="O39" s="30" t="s">
        <v>56</v>
      </c>
      <c r="P39" s="30" t="s">
        <v>76</v>
      </c>
      <c r="Q39" s="51"/>
      <c r="R39" s="51"/>
      <c r="S39" s="51"/>
      <c r="T39" s="23"/>
      <c r="U39" s="24"/>
      <c r="W39" s="51"/>
      <c r="X39" s="51"/>
      <c r="Y39" s="23"/>
      <c r="Z39" s="24"/>
    </row>
    <row r="40" spans="2:31">
      <c r="B40" s="18" t="s">
        <v>77</v>
      </c>
      <c r="C40" s="80"/>
      <c r="D40" s="80"/>
      <c r="E40" s="23"/>
      <c r="F40" s="24"/>
      <c r="H40" s="126">
        <v>0.39100000000000001</v>
      </c>
      <c r="I40" s="126">
        <v>0.68700000000000006</v>
      </c>
      <c r="J40" s="103">
        <f>H40-I40</f>
        <v>-0.29600000000000004</v>
      </c>
      <c r="K40" s="194">
        <f>H40/I40</f>
        <v>0.56914119359534199</v>
      </c>
      <c r="M40" s="188">
        <v>0.35399999999999998</v>
      </c>
      <c r="N40" s="188">
        <v>0.66800000000000004</v>
      </c>
      <c r="O40" s="189">
        <v>-0.314</v>
      </c>
      <c r="P40" s="104">
        <v>0.5</v>
      </c>
      <c r="Q40" s="51"/>
      <c r="R40" s="51"/>
      <c r="S40" s="51"/>
      <c r="T40" s="23"/>
      <c r="U40" s="24"/>
      <c r="W40" s="51"/>
      <c r="X40" s="51"/>
      <c r="Y40" s="23"/>
      <c r="Z40" s="24"/>
    </row>
    <row r="41" spans="2:31">
      <c r="B41" s="18" t="s">
        <v>78</v>
      </c>
      <c r="C41" s="80"/>
      <c r="D41" s="80"/>
      <c r="E41" s="23"/>
      <c r="F41" s="24"/>
      <c r="H41" s="80">
        <v>0.33600000000000002</v>
      </c>
      <c r="I41" s="80">
        <v>0.64900000000000002</v>
      </c>
      <c r="J41" s="23">
        <f t="shared" ref="J41:J43" si="45">H41-I41</f>
        <v>-0.313</v>
      </c>
      <c r="K41" s="151">
        <f>H41/I41</f>
        <v>0.51771956856702617</v>
      </c>
      <c r="M41" s="190">
        <v>0.25800000000000001</v>
      </c>
      <c r="N41" s="190">
        <v>0.57099999999999995</v>
      </c>
      <c r="O41" s="191">
        <v>-0.313</v>
      </c>
      <c r="P41" s="24">
        <v>0.5</v>
      </c>
      <c r="Q41" s="51"/>
      <c r="R41" s="51"/>
      <c r="S41" s="51"/>
      <c r="T41" s="23"/>
      <c r="U41" s="24"/>
      <c r="W41" s="51"/>
      <c r="X41" s="51"/>
      <c r="Y41" s="23"/>
      <c r="Z41" s="24"/>
    </row>
    <row r="42" spans="2:31">
      <c r="B42" s="18" t="s">
        <v>79</v>
      </c>
      <c r="C42" s="80"/>
      <c r="D42" s="80"/>
      <c r="E42" s="23"/>
      <c r="F42" s="24"/>
      <c r="H42" s="80">
        <v>0.28399999999999997</v>
      </c>
      <c r="I42" s="80">
        <v>0.63</v>
      </c>
      <c r="J42" s="23">
        <f t="shared" si="45"/>
        <v>-0.34600000000000003</v>
      </c>
      <c r="K42" s="151">
        <f>H42/I42</f>
        <v>0.45079365079365075</v>
      </c>
      <c r="M42" s="190">
        <v>0.255</v>
      </c>
      <c r="N42" s="190">
        <v>0.59899999999999998</v>
      </c>
      <c r="O42" s="191">
        <v>-0.34399999999999997</v>
      </c>
      <c r="P42" s="24">
        <v>0.4</v>
      </c>
      <c r="Q42" s="51"/>
      <c r="R42" s="51"/>
      <c r="S42" s="51"/>
      <c r="T42" s="23"/>
      <c r="U42" s="24"/>
      <c r="W42" s="51"/>
      <c r="X42" s="51"/>
      <c r="Y42" s="23"/>
      <c r="Z42" s="24"/>
    </row>
    <row r="43" spans="2:31">
      <c r="B43" s="19" t="s">
        <v>80</v>
      </c>
      <c r="C43" s="127"/>
      <c r="D43" s="127"/>
      <c r="E43" s="26"/>
      <c r="F43" s="14"/>
      <c r="H43" s="127">
        <v>0.219</v>
      </c>
      <c r="I43" s="127">
        <v>0.52400000000000002</v>
      </c>
      <c r="J43" s="26">
        <f t="shared" si="45"/>
        <v>-0.30500000000000005</v>
      </c>
      <c r="K43" s="195">
        <f>H43/I43</f>
        <v>0.41793893129770993</v>
      </c>
      <c r="M43" s="192">
        <v>0.193</v>
      </c>
      <c r="N43" s="192">
        <v>0.51300000000000001</v>
      </c>
      <c r="O43" s="193">
        <v>-0.32</v>
      </c>
      <c r="P43" s="14">
        <v>0.4</v>
      </c>
      <c r="Q43" s="117"/>
      <c r="R43" s="51"/>
      <c r="S43" s="51"/>
      <c r="T43" s="23"/>
      <c r="U43" s="24"/>
      <c r="W43" s="51"/>
      <c r="X43" s="51"/>
      <c r="Y43" s="23"/>
      <c r="Z43" s="24"/>
    </row>
    <row r="44" spans="2:31">
      <c r="B44" s="17" t="s">
        <v>84</v>
      </c>
      <c r="R44" s="117"/>
      <c r="S44" s="117"/>
    </row>
    <row r="45" spans="2:31">
      <c r="B45" s="17" t="s">
        <v>82</v>
      </c>
    </row>
    <row r="46" spans="2:31">
      <c r="B46" s="17" t="s">
        <v>85</v>
      </c>
      <c r="N46" s="117"/>
      <c r="R46" s="117"/>
    </row>
    <row r="47" spans="2:31">
      <c r="B47" s="17" t="s">
        <v>86</v>
      </c>
      <c r="N47" s="117"/>
      <c r="R47" s="117"/>
    </row>
    <row r="48" spans="2:31">
      <c r="B48" s="17" t="s">
        <v>87</v>
      </c>
      <c r="N48" s="117"/>
      <c r="R48" s="117"/>
    </row>
    <row r="49" spans="2:18">
      <c r="B49" s="17" t="s">
        <v>88</v>
      </c>
      <c r="N49" s="117"/>
      <c r="R49" s="117"/>
    </row>
    <row r="50" spans="2:18">
      <c r="N50" s="117"/>
      <c r="R50" s="117"/>
    </row>
    <row r="51" spans="2:18">
      <c r="N51" s="117"/>
    </row>
    <row r="52" spans="2:18">
      <c r="N52" s="117"/>
    </row>
    <row r="53" spans="2:18">
      <c r="N53" s="117"/>
    </row>
    <row r="54" spans="2:18">
      <c r="N54" s="117"/>
    </row>
    <row r="55" spans="2:18">
      <c r="N55" s="117"/>
    </row>
    <row r="56" spans="2:18">
      <c r="N56" s="117"/>
    </row>
    <row r="57" spans="2:18">
      <c r="N57" s="117"/>
    </row>
    <row r="58" spans="2:18">
      <c r="N58" s="117"/>
    </row>
    <row r="59" spans="2:18">
      <c r="N59" s="117"/>
    </row>
    <row r="60" spans="2:18">
      <c r="N60" s="117"/>
    </row>
    <row r="61" spans="2:18">
      <c r="N61" s="117"/>
    </row>
    <row r="62" spans="2:18">
      <c r="N62" s="117"/>
    </row>
    <row r="63" spans="2:18">
      <c r="N63" s="117"/>
    </row>
    <row r="64" spans="2:18">
      <c r="N64" s="117"/>
    </row>
    <row r="65" spans="14:14">
      <c r="N65" s="117"/>
    </row>
    <row r="66" spans="14:14">
      <c r="N66" s="117"/>
    </row>
    <row r="67" spans="14:14">
      <c r="N67" s="117"/>
    </row>
    <row r="68" spans="14:14">
      <c r="N68" s="117"/>
    </row>
    <row r="69" spans="14:14">
      <c r="N69" s="117"/>
    </row>
    <row r="70" spans="14:14">
      <c r="N70" s="117"/>
    </row>
    <row r="71" spans="14:14">
      <c r="N71" s="117"/>
    </row>
    <row r="72" spans="14:14">
      <c r="N72" s="117"/>
    </row>
    <row r="73" spans="14:14">
      <c r="N73" s="117"/>
    </row>
    <row r="74" spans="14:14">
      <c r="N74" s="117"/>
    </row>
    <row r="75" spans="14:14">
      <c r="N75" s="117"/>
    </row>
    <row r="76" spans="14:14">
      <c r="N76" s="117"/>
    </row>
    <row r="77" spans="14:14">
      <c r="N77" s="117"/>
    </row>
    <row r="78" spans="14:14">
      <c r="N78" s="117"/>
    </row>
    <row r="79" spans="14:14">
      <c r="N79" s="117"/>
    </row>
    <row r="80" spans="14:14">
      <c r="N80" s="117"/>
    </row>
    <row r="81" spans="14:14">
      <c r="N81" s="117"/>
    </row>
    <row r="82" spans="14:14">
      <c r="N82" s="117"/>
    </row>
    <row r="83" spans="14:14">
      <c r="N83" s="117"/>
    </row>
    <row r="84" spans="14:14">
      <c r="N84" s="117"/>
    </row>
    <row r="85" spans="14:14">
      <c r="N85" s="117"/>
    </row>
    <row r="86" spans="14:14">
      <c r="N86" s="117"/>
    </row>
    <row r="87" spans="14:14">
      <c r="N87" s="117"/>
    </row>
    <row r="88" spans="14:14">
      <c r="N88" s="117"/>
    </row>
    <row r="89" spans="14:14">
      <c r="N89" s="117"/>
    </row>
    <row r="90" spans="14:14">
      <c r="N90" s="117"/>
    </row>
    <row r="91" spans="14:14">
      <c r="N91" s="117"/>
    </row>
    <row r="92" spans="14:14">
      <c r="N92" s="117"/>
    </row>
    <row r="93" spans="14:14">
      <c r="N93" s="117"/>
    </row>
    <row r="94" spans="14:14">
      <c r="N94" s="117"/>
    </row>
    <row r="95" spans="14:14">
      <c r="N95" s="117"/>
    </row>
    <row r="96" spans="14:14">
      <c r="N96" s="117"/>
    </row>
    <row r="97" spans="14:14">
      <c r="N97" s="117"/>
    </row>
    <row r="98" spans="14:14">
      <c r="N98" s="117"/>
    </row>
    <row r="99" spans="14:14">
      <c r="N99" s="117"/>
    </row>
    <row r="100" spans="14:14">
      <c r="N100" s="117"/>
    </row>
    <row r="101" spans="14:14">
      <c r="N101" s="117"/>
    </row>
    <row r="102" spans="14:14">
      <c r="N102" s="117"/>
    </row>
    <row r="103" spans="14:14">
      <c r="N103" s="117"/>
    </row>
    <row r="104" spans="14:14">
      <c r="N104" s="117"/>
    </row>
    <row r="105" spans="14:14">
      <c r="N105" s="117"/>
    </row>
    <row r="106" spans="14:14">
      <c r="N106" s="117"/>
    </row>
    <row r="107" spans="14:14">
      <c r="N107" s="117"/>
    </row>
    <row r="108" spans="14:14">
      <c r="N108" s="117"/>
    </row>
    <row r="109" spans="14:14">
      <c r="N109" s="117"/>
    </row>
    <row r="110" spans="14:14">
      <c r="N110" s="117"/>
    </row>
    <row r="111" spans="14:14">
      <c r="N111" s="117"/>
    </row>
    <row r="112" spans="14:14">
      <c r="N112" s="117"/>
    </row>
    <row r="113" spans="14:14">
      <c r="N113" s="117"/>
    </row>
    <row r="114" spans="14:14">
      <c r="N114" s="117"/>
    </row>
    <row r="115" spans="14:14">
      <c r="N115" s="117"/>
    </row>
    <row r="116" spans="14:14" ht="15"/>
  </sheetData>
  <mergeCells count="32">
    <mergeCell ref="M38:P38"/>
    <mergeCell ref="C9:F9"/>
    <mergeCell ref="W26:Z26"/>
    <mergeCell ref="AB9:AE9"/>
    <mergeCell ref="AB32:AE32"/>
    <mergeCell ref="M9:P9"/>
    <mergeCell ref="AB26:AE26"/>
    <mergeCell ref="C26:F26"/>
    <mergeCell ref="H26:K26"/>
    <mergeCell ref="M26:P26"/>
    <mergeCell ref="R26:U26"/>
    <mergeCell ref="R9:U9"/>
    <mergeCell ref="C15:F15"/>
    <mergeCell ref="H9:K9"/>
    <mergeCell ref="H15:K15"/>
    <mergeCell ref="M15:P15"/>
    <mergeCell ref="H38:K38"/>
    <mergeCell ref="B1:D1"/>
    <mergeCell ref="B24:D24"/>
    <mergeCell ref="C38:F38"/>
    <mergeCell ref="AB3:AE3"/>
    <mergeCell ref="W9:Z9"/>
    <mergeCell ref="C32:F32"/>
    <mergeCell ref="H32:K32"/>
    <mergeCell ref="M32:P32"/>
    <mergeCell ref="R32:U32"/>
    <mergeCell ref="W32:Z32"/>
    <mergeCell ref="C3:F3"/>
    <mergeCell ref="H3:K3"/>
    <mergeCell ref="M3:P3"/>
    <mergeCell ref="R3:U3"/>
    <mergeCell ref="W3:Z3"/>
  </mergeCells>
  <phoneticPr fontId="93" type="noConversion"/>
  <hyperlinks>
    <hyperlink ref="A1" location="Index!A1" display="Index" xr:uid="{5AB32474-83B1-42EB-B1D1-19A3FA706303}"/>
  </hyperlinks>
  <pageMargins left="0.25" right="0.25" top="0.75" bottom="0.75" header="0.3" footer="0.3"/>
  <pageSetup paperSize="9" scale="58"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E320-C20D-4B3A-B133-635636E594E7}">
  <dimension ref="A1:Q22"/>
  <sheetViews>
    <sheetView showGridLines="0" zoomScaleNormal="100" zoomScaleSheetLayoutView="80" workbookViewId="0">
      <selection activeCell="C25" sqref="C25"/>
    </sheetView>
  </sheetViews>
  <sheetFormatPr defaultRowHeight="14.45"/>
  <cols>
    <col min="1" max="1" width="6.140625" customWidth="1"/>
    <col min="2" max="2" width="12.7109375" customWidth="1"/>
    <col min="3" max="4" width="12.5703125" customWidth="1"/>
    <col min="6" max="6" width="8.140625" customWidth="1"/>
    <col min="7" max="7" width="3.28515625" customWidth="1"/>
    <col min="8" max="9" width="12.5703125" customWidth="1"/>
    <col min="12" max="12" width="2.85546875" customWidth="1"/>
    <col min="13" max="14" width="12.5703125" customWidth="1"/>
    <col min="17" max="17" width="5" bestFit="1" customWidth="1"/>
    <col min="20" max="20" width="2.85546875" customWidth="1"/>
    <col min="25" max="25" width="2.85546875" customWidth="1"/>
  </cols>
  <sheetData>
    <row r="1" spans="1:17">
      <c r="A1" s="2" t="s">
        <v>50</v>
      </c>
    </row>
    <row r="2" spans="1:17">
      <c r="B2" s="71" t="s">
        <v>89</v>
      </c>
      <c r="C2" s="11"/>
      <c r="D2" s="11"/>
      <c r="E2" s="11"/>
      <c r="F2" s="11"/>
      <c r="H2" s="11"/>
      <c r="I2" s="11"/>
      <c r="J2" s="11"/>
      <c r="K2" s="11"/>
      <c r="Q2" s="225"/>
    </row>
    <row r="3" spans="1:17">
      <c r="B3" s="360" t="s">
        <v>74</v>
      </c>
      <c r="C3" s="362">
        <v>2017</v>
      </c>
      <c r="D3" s="362"/>
      <c r="E3" s="362"/>
      <c r="F3" s="362"/>
      <c r="H3" s="362">
        <v>2018</v>
      </c>
      <c r="I3" s="362"/>
      <c r="J3" s="362"/>
      <c r="K3" s="362"/>
      <c r="L3" s="225"/>
      <c r="M3" s="364" t="s">
        <v>90</v>
      </c>
      <c r="N3" s="364"/>
      <c r="O3" s="364"/>
      <c r="P3" s="364"/>
      <c r="Q3" s="30"/>
    </row>
    <row r="4" spans="1:17" ht="24">
      <c r="B4" s="361"/>
      <c r="C4" s="20" t="s">
        <v>91</v>
      </c>
      <c r="D4" s="20" t="s">
        <v>92</v>
      </c>
      <c r="E4" s="21" t="s">
        <v>93</v>
      </c>
      <c r="F4" s="21" t="s">
        <v>76</v>
      </c>
      <c r="G4" s="11"/>
      <c r="H4" s="20" t="s">
        <v>91</v>
      </c>
      <c r="I4" s="20" t="s">
        <v>92</v>
      </c>
      <c r="J4" s="21" t="s">
        <v>93</v>
      </c>
      <c r="K4" s="21" t="s">
        <v>76</v>
      </c>
      <c r="L4" s="21"/>
      <c r="M4" s="20" t="s">
        <v>91</v>
      </c>
      <c r="N4" s="20" t="s">
        <v>92</v>
      </c>
      <c r="O4" s="21" t="s">
        <v>93</v>
      </c>
      <c r="P4" s="21" t="s">
        <v>76</v>
      </c>
      <c r="Q4" s="24"/>
    </row>
    <row r="5" spans="1:17">
      <c r="B5" s="18" t="s">
        <v>94</v>
      </c>
      <c r="C5" s="164">
        <v>80.900000000000006</v>
      </c>
      <c r="D5" s="164">
        <v>82</v>
      </c>
      <c r="E5" s="164">
        <v>-1.1000000000000001</v>
      </c>
      <c r="F5" s="164">
        <v>1</v>
      </c>
      <c r="H5" s="164">
        <v>79.599999999999994</v>
      </c>
      <c r="I5" s="164">
        <v>81.400000000000006</v>
      </c>
      <c r="J5" s="164">
        <v>-1.8</v>
      </c>
      <c r="K5" s="164">
        <v>1</v>
      </c>
      <c r="L5" s="24"/>
      <c r="M5" s="341">
        <v>78.2</v>
      </c>
      <c r="N5" s="341">
        <v>81.099999999999994</v>
      </c>
      <c r="O5" s="341">
        <v>-2.9</v>
      </c>
      <c r="P5" s="341">
        <v>1</v>
      </c>
      <c r="Q5" s="24"/>
    </row>
    <row r="6" spans="1:17">
      <c r="B6" s="18" t="s">
        <v>95</v>
      </c>
      <c r="C6" s="164">
        <v>48.6</v>
      </c>
      <c r="D6" s="164">
        <v>56.3</v>
      </c>
      <c r="E6" s="164">
        <v>-7.7</v>
      </c>
      <c r="F6" s="164">
        <v>0.9</v>
      </c>
      <c r="H6" s="164">
        <v>53</v>
      </c>
      <c r="I6" s="164">
        <v>56.8</v>
      </c>
      <c r="J6" s="164">
        <v>-3.8</v>
      </c>
      <c r="K6" s="164">
        <v>0.9</v>
      </c>
      <c r="L6" s="24"/>
      <c r="M6" s="164">
        <v>51.8</v>
      </c>
      <c r="N6" s="164">
        <v>56.1</v>
      </c>
      <c r="O6" s="164">
        <v>-4.3</v>
      </c>
      <c r="P6" s="164">
        <v>0.9</v>
      </c>
    </row>
    <row r="7" spans="1:17">
      <c r="B7" s="18" t="s">
        <v>96</v>
      </c>
      <c r="C7" s="164">
        <v>45</v>
      </c>
      <c r="D7" s="164">
        <v>53.1</v>
      </c>
      <c r="E7" s="164">
        <v>-8.1</v>
      </c>
      <c r="F7" s="164">
        <v>0.8</v>
      </c>
      <c r="H7" s="164">
        <v>47.4</v>
      </c>
      <c r="I7" s="164">
        <v>53.3</v>
      </c>
      <c r="J7" s="164">
        <v>-5.9</v>
      </c>
      <c r="K7" s="164">
        <v>0.9</v>
      </c>
      <c r="L7" s="24"/>
      <c r="M7" s="164">
        <v>47.8</v>
      </c>
      <c r="N7" s="164">
        <v>53.4</v>
      </c>
      <c r="O7" s="164">
        <v>-5.6</v>
      </c>
      <c r="P7" s="164">
        <v>0.9</v>
      </c>
    </row>
    <row r="8" spans="1:17">
      <c r="B8" s="19" t="s">
        <v>97</v>
      </c>
      <c r="C8" s="169">
        <v>62.6</v>
      </c>
      <c r="D8" s="169">
        <v>66.400000000000006</v>
      </c>
      <c r="E8" s="169">
        <v>-3.8</v>
      </c>
      <c r="F8" s="169">
        <v>0.9</v>
      </c>
      <c r="G8" s="11"/>
      <c r="H8" s="169">
        <v>63.7</v>
      </c>
      <c r="I8" s="169">
        <v>66.400000000000006</v>
      </c>
      <c r="J8" s="169">
        <v>-2.7</v>
      </c>
      <c r="K8" s="169">
        <v>1</v>
      </c>
      <c r="L8" s="14"/>
      <c r="M8" s="169">
        <v>63</v>
      </c>
      <c r="N8" s="169">
        <v>66</v>
      </c>
      <c r="O8" s="169">
        <v>-3</v>
      </c>
      <c r="P8" s="169">
        <v>1</v>
      </c>
    </row>
    <row r="9" spans="1:17">
      <c r="B9" s="18"/>
      <c r="C9" s="14"/>
      <c r="D9" s="14"/>
      <c r="E9" s="14"/>
      <c r="F9" s="14"/>
      <c r="H9" s="14"/>
      <c r="I9" s="14"/>
      <c r="J9" s="14"/>
      <c r="K9" s="14"/>
      <c r="L9" s="24"/>
      <c r="M9" s="14"/>
      <c r="N9" s="14"/>
      <c r="O9" s="14"/>
      <c r="P9" s="14"/>
    </row>
    <row r="10" spans="1:17">
      <c r="B10" s="360" t="s">
        <v>74</v>
      </c>
      <c r="C10" s="364">
        <v>2021</v>
      </c>
      <c r="D10" s="364"/>
      <c r="E10" s="364"/>
      <c r="F10" s="364"/>
      <c r="G10" s="225"/>
      <c r="H10" s="359">
        <v>2022</v>
      </c>
      <c r="I10" s="359"/>
      <c r="J10" s="359"/>
      <c r="K10" s="359"/>
      <c r="L10" s="163"/>
      <c r="M10" s="359">
        <v>2023</v>
      </c>
      <c r="N10" s="359"/>
      <c r="O10" s="359"/>
      <c r="P10" s="359"/>
    </row>
    <row r="11" spans="1:17" ht="24">
      <c r="B11" s="361"/>
      <c r="C11" s="133" t="s">
        <v>91</v>
      </c>
      <c r="D11" s="133" t="s">
        <v>92</v>
      </c>
      <c r="E11" s="30" t="s">
        <v>93</v>
      </c>
      <c r="F11" s="30" t="s">
        <v>76</v>
      </c>
      <c r="G11" s="30"/>
      <c r="H11" s="166" t="s">
        <v>91</v>
      </c>
      <c r="I11" s="166" t="s">
        <v>92</v>
      </c>
      <c r="J11" s="167" t="s">
        <v>93</v>
      </c>
      <c r="K11" s="167" t="s">
        <v>76</v>
      </c>
      <c r="L11" s="168"/>
      <c r="M11" s="166" t="s">
        <v>91</v>
      </c>
      <c r="N11" s="166" t="s">
        <v>92</v>
      </c>
      <c r="O11" s="167" t="s">
        <v>93</v>
      </c>
      <c r="P11" s="167" t="s">
        <v>76</v>
      </c>
    </row>
    <row r="12" spans="1:17">
      <c r="B12" s="18" t="s">
        <v>94</v>
      </c>
      <c r="C12" s="342">
        <v>76.099999999999994</v>
      </c>
      <c r="D12" s="342">
        <v>79.8</v>
      </c>
      <c r="E12" s="342">
        <v>-3.7</v>
      </c>
      <c r="F12" s="342">
        <v>1</v>
      </c>
      <c r="G12" s="24"/>
      <c r="H12" s="343">
        <v>76</v>
      </c>
      <c r="I12" s="164">
        <v>78.400000000000006</v>
      </c>
      <c r="J12" s="164">
        <v>-2.4</v>
      </c>
      <c r="K12" s="164">
        <v>1</v>
      </c>
      <c r="L12" s="160"/>
      <c r="M12" s="164">
        <v>74.099999999999994</v>
      </c>
      <c r="N12" s="164">
        <v>77</v>
      </c>
      <c r="O12" s="164">
        <v>-2.9</v>
      </c>
      <c r="P12" s="164">
        <v>1</v>
      </c>
    </row>
    <row r="13" spans="1:17">
      <c r="B13" s="18" t="s">
        <v>95</v>
      </c>
      <c r="C13" s="164">
        <v>52.3</v>
      </c>
      <c r="D13" s="164">
        <v>60.2</v>
      </c>
      <c r="E13" s="164">
        <v>-7.9</v>
      </c>
      <c r="F13" s="164">
        <v>0.9</v>
      </c>
      <c r="G13" s="24"/>
      <c r="H13" s="164">
        <v>44.8</v>
      </c>
      <c r="I13" s="164">
        <v>49.5</v>
      </c>
      <c r="J13" s="164">
        <v>-4.7</v>
      </c>
      <c r="K13" s="164">
        <v>0.9</v>
      </c>
      <c r="L13" s="160"/>
      <c r="M13" s="164">
        <v>40.799999999999997</v>
      </c>
      <c r="N13" s="164">
        <v>45.6</v>
      </c>
      <c r="O13" s="164">
        <v>-4.8</v>
      </c>
      <c r="P13" s="164">
        <v>0.9</v>
      </c>
    </row>
    <row r="14" spans="1:17">
      <c r="B14" s="18" t="s">
        <v>96</v>
      </c>
      <c r="C14" s="164">
        <v>51.2</v>
      </c>
      <c r="D14" s="164">
        <v>59.7</v>
      </c>
      <c r="E14" s="164">
        <v>-8.5</v>
      </c>
      <c r="F14" s="164">
        <v>0.9</v>
      </c>
      <c r="G14" s="24"/>
      <c r="H14" s="164">
        <v>42.5</v>
      </c>
      <c r="I14" s="164">
        <v>47.4</v>
      </c>
      <c r="J14" s="164">
        <v>-4.9000000000000004</v>
      </c>
      <c r="K14" s="164">
        <v>0.9</v>
      </c>
      <c r="L14" s="160"/>
      <c r="M14" s="164">
        <v>42.1</v>
      </c>
      <c r="N14" s="164">
        <v>45.5</v>
      </c>
      <c r="O14" s="164">
        <v>-3.4</v>
      </c>
      <c r="P14" s="164">
        <v>0.9</v>
      </c>
    </row>
    <row r="15" spans="1:17">
      <c r="B15" s="19" t="s">
        <v>97</v>
      </c>
      <c r="C15" s="169">
        <v>63.7</v>
      </c>
      <c r="D15" s="169">
        <v>68.7</v>
      </c>
      <c r="E15" s="169">
        <v>-5</v>
      </c>
      <c r="F15" s="169">
        <v>0.9</v>
      </c>
      <c r="G15" s="14"/>
      <c r="H15" s="169">
        <v>58.2</v>
      </c>
      <c r="I15" s="169">
        <v>61</v>
      </c>
      <c r="J15" s="169">
        <v>-2.8</v>
      </c>
      <c r="K15" s="169">
        <v>1</v>
      </c>
      <c r="L15" s="160"/>
      <c r="M15" s="169">
        <v>56.3</v>
      </c>
      <c r="N15" s="169">
        <v>58.6</v>
      </c>
      <c r="O15" s="169">
        <v>-2.2999999999999998</v>
      </c>
      <c r="P15" s="169">
        <v>1</v>
      </c>
    </row>
    <row r="16" spans="1:17">
      <c r="B16" s="226" t="s">
        <v>98</v>
      </c>
      <c r="C16" s="160"/>
      <c r="D16" s="160"/>
      <c r="E16" s="160"/>
      <c r="F16" s="160"/>
      <c r="G16" s="160"/>
      <c r="H16" s="160"/>
      <c r="I16" s="160"/>
      <c r="J16" s="160"/>
    </row>
    <row r="17" spans="2:10">
      <c r="B17" s="365" t="s">
        <v>60</v>
      </c>
      <c r="C17" s="365"/>
      <c r="D17" s="365"/>
      <c r="E17" s="365"/>
      <c r="F17" s="365"/>
      <c r="G17" s="365"/>
      <c r="H17" s="365"/>
      <c r="I17" s="365"/>
      <c r="J17" s="365"/>
    </row>
    <row r="18" spans="2:10" ht="15.6" customHeight="1">
      <c r="B18" s="363" t="s">
        <v>99</v>
      </c>
      <c r="C18" s="363"/>
      <c r="D18" s="363"/>
      <c r="E18" s="363"/>
      <c r="F18" s="363"/>
      <c r="G18" s="363"/>
      <c r="H18" s="363"/>
      <c r="I18" s="363"/>
      <c r="J18" s="363"/>
    </row>
    <row r="19" spans="2:10" ht="23.45" customHeight="1">
      <c r="B19" s="363" t="s">
        <v>100</v>
      </c>
      <c r="C19" s="363"/>
      <c r="D19" s="363"/>
      <c r="E19" s="363"/>
      <c r="F19" s="363"/>
      <c r="G19" s="363"/>
      <c r="H19" s="363"/>
      <c r="I19" s="363"/>
      <c r="J19" s="363"/>
    </row>
    <row r="20" spans="2:10" ht="26.1" customHeight="1">
      <c r="B20" s="357" t="s">
        <v>101</v>
      </c>
      <c r="C20" s="357"/>
      <c r="D20" s="357"/>
      <c r="E20" s="357"/>
      <c r="F20" s="357"/>
      <c r="G20" s="357"/>
      <c r="H20" s="357"/>
      <c r="I20" s="357"/>
      <c r="J20" s="357"/>
    </row>
    <row r="21" spans="2:10">
      <c r="B21" s="290" t="s">
        <v>102</v>
      </c>
      <c r="C21" s="290"/>
      <c r="D21" s="290"/>
      <c r="E21" s="290"/>
      <c r="F21" s="290"/>
      <c r="G21" s="290"/>
      <c r="H21" s="290"/>
      <c r="I21" s="290"/>
      <c r="J21" s="290"/>
    </row>
    <row r="22" spans="2:10" ht="14.45" customHeight="1">
      <c r="B22" s="358" t="s">
        <v>103</v>
      </c>
      <c r="C22" s="358"/>
      <c r="D22" s="358"/>
      <c r="E22" s="358"/>
      <c r="F22" s="358"/>
      <c r="G22" s="358"/>
      <c r="H22" s="358"/>
      <c r="I22" s="358"/>
      <c r="J22" s="358"/>
    </row>
  </sheetData>
  <mergeCells count="13">
    <mergeCell ref="M3:P3"/>
    <mergeCell ref="B10:B11"/>
    <mergeCell ref="C10:F10"/>
    <mergeCell ref="M10:P10"/>
    <mergeCell ref="B17:J17"/>
    <mergeCell ref="B20:J20"/>
    <mergeCell ref="B22:J22"/>
    <mergeCell ref="H10:K10"/>
    <mergeCell ref="B3:B4"/>
    <mergeCell ref="C3:F3"/>
    <mergeCell ref="H3:K3"/>
    <mergeCell ref="B18:J18"/>
    <mergeCell ref="B19:J19"/>
  </mergeCells>
  <hyperlinks>
    <hyperlink ref="A1" location="Index!A1" display="Index" xr:uid="{9C55DD63-0D7F-4955-8D7A-4FBB926CA6FD}"/>
  </hyperlinks>
  <pageMargins left="0.7" right="0.7" top="0.75" bottom="0.75" header="0.3" footer="0.3"/>
  <pageSetup paperSize="9" scale="98" orientation="landscape" r:id="rId1"/>
  <headerFooter>
    <oddFooter>&amp;L&amp;1#&amp;"Calibri"&amp;11&amp;K000000OFFICIAL: Sensitive</oddFooter>
  </headerFooter>
  <colBreaks count="1" manualBreakCount="1">
    <brk id="12" min="1"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18482-8C48-4F0E-B431-1C084D9C88AB}">
  <dimension ref="A1:AL1048531"/>
  <sheetViews>
    <sheetView showGridLines="0" zoomScaleNormal="100" zoomScaleSheetLayoutView="70" workbookViewId="0">
      <selection activeCell="J40" sqref="J40"/>
    </sheetView>
  </sheetViews>
  <sheetFormatPr defaultRowHeight="14.45"/>
  <cols>
    <col min="1" max="1" width="6.7109375" customWidth="1"/>
    <col min="2" max="2" width="10.5703125" customWidth="1"/>
    <col min="3" max="3" width="13.85546875" customWidth="1"/>
    <col min="4" max="4" width="15.85546875" customWidth="1"/>
    <col min="5" max="5" width="12.85546875" customWidth="1"/>
    <col min="6" max="6" width="11.85546875" customWidth="1"/>
    <col min="7" max="7" width="6.85546875" customWidth="1"/>
    <col min="8" max="8" width="12.28515625" customWidth="1"/>
    <col min="9" max="9" width="17" customWidth="1"/>
    <col min="11" max="11" width="8.85546875" bestFit="1" customWidth="1"/>
    <col min="12" max="12" width="5.5703125" customWidth="1"/>
    <col min="13" max="13" width="12.85546875" customWidth="1"/>
    <col min="14" max="14" width="16.28515625" customWidth="1"/>
    <col min="17" max="17" width="5.7109375" customWidth="1"/>
    <col min="18" max="18" width="12" customWidth="1"/>
    <col min="19" max="19" width="15.7109375" customWidth="1"/>
    <col min="22" max="22" width="4.85546875" customWidth="1"/>
    <col min="23" max="23" width="11.7109375" customWidth="1"/>
    <col min="24" max="24" width="15.42578125" customWidth="1"/>
  </cols>
  <sheetData>
    <row r="1" spans="1:37">
      <c r="A1" s="159" t="s">
        <v>50</v>
      </c>
      <c r="B1" s="383"/>
      <c r="C1" s="383"/>
      <c r="D1" s="383"/>
      <c r="E1" s="160"/>
      <c r="F1" s="160"/>
      <c r="G1" s="160"/>
      <c r="H1" s="160"/>
      <c r="I1" s="160"/>
      <c r="J1" s="160"/>
      <c r="K1" s="160"/>
      <c r="L1" s="160"/>
      <c r="M1" s="160"/>
      <c r="N1" s="160"/>
      <c r="O1" s="160"/>
      <c r="P1" s="160"/>
      <c r="Q1" s="160"/>
      <c r="AK1" s="160"/>
    </row>
    <row r="2" spans="1:37">
      <c r="A2" s="160"/>
      <c r="B2" s="74" t="s">
        <v>104</v>
      </c>
      <c r="C2" s="161"/>
      <c r="D2" s="161"/>
      <c r="E2" s="161"/>
      <c r="F2" s="161"/>
      <c r="G2" s="161"/>
      <c r="H2" s="160"/>
      <c r="I2" s="160"/>
      <c r="J2" s="160"/>
      <c r="K2" s="160"/>
      <c r="L2" s="160"/>
      <c r="M2" s="160"/>
      <c r="N2" s="160"/>
      <c r="O2" s="160"/>
      <c r="P2" s="160"/>
      <c r="Q2" s="160"/>
      <c r="AK2" s="160"/>
    </row>
    <row r="3" spans="1:37">
      <c r="A3" s="160"/>
      <c r="B3" s="162" t="s">
        <v>105</v>
      </c>
      <c r="C3" s="367">
        <v>2014</v>
      </c>
      <c r="D3" s="367"/>
      <c r="E3" s="367"/>
      <c r="F3" s="367"/>
      <c r="G3" s="163"/>
      <c r="H3" s="367">
        <v>2015</v>
      </c>
      <c r="I3" s="367"/>
      <c r="J3" s="367"/>
      <c r="K3" s="367"/>
      <c r="L3" s="164"/>
      <c r="M3" s="367">
        <v>2016</v>
      </c>
      <c r="N3" s="367"/>
      <c r="O3" s="367"/>
      <c r="P3" s="367"/>
      <c r="Q3" s="164"/>
      <c r="R3" s="367">
        <v>2017</v>
      </c>
      <c r="S3" s="367"/>
      <c r="T3" s="367"/>
      <c r="U3" s="367"/>
      <c r="AK3" s="160"/>
    </row>
    <row r="4" spans="1:37" s="122" customFormat="1" ht="24">
      <c r="A4" s="160"/>
      <c r="B4" s="165" t="s">
        <v>74</v>
      </c>
      <c r="C4" s="166" t="s">
        <v>65</v>
      </c>
      <c r="D4" s="166" t="s">
        <v>75</v>
      </c>
      <c r="E4" s="167" t="s">
        <v>93</v>
      </c>
      <c r="F4" s="167" t="s">
        <v>76</v>
      </c>
      <c r="G4" s="163"/>
      <c r="H4" s="166" t="s">
        <v>65</v>
      </c>
      <c r="I4" s="166" t="s">
        <v>75</v>
      </c>
      <c r="J4" s="167" t="s">
        <v>93</v>
      </c>
      <c r="K4" s="167" t="s">
        <v>76</v>
      </c>
      <c r="L4" s="164"/>
      <c r="M4" s="166" t="s">
        <v>65</v>
      </c>
      <c r="N4" s="166" t="s">
        <v>75</v>
      </c>
      <c r="O4" s="167" t="s">
        <v>93</v>
      </c>
      <c r="P4" s="167" t="s">
        <v>76</v>
      </c>
      <c r="Q4" s="164"/>
      <c r="R4" s="166" t="s">
        <v>65</v>
      </c>
      <c r="S4" s="166" t="s">
        <v>75</v>
      </c>
      <c r="T4" s="167" t="s">
        <v>93</v>
      </c>
      <c r="U4" s="167" t="s">
        <v>76</v>
      </c>
      <c r="AK4" s="160"/>
    </row>
    <row r="5" spans="1:37">
      <c r="A5" s="160"/>
      <c r="B5" s="168" t="s">
        <v>106</v>
      </c>
      <c r="C5" s="164">
        <v>88.6</v>
      </c>
      <c r="D5" s="164">
        <v>93.1</v>
      </c>
      <c r="E5" s="164">
        <v>-4.5</v>
      </c>
      <c r="F5" s="164">
        <v>1</v>
      </c>
      <c r="G5" s="168"/>
      <c r="H5" s="164">
        <v>89.1</v>
      </c>
      <c r="I5" s="164">
        <v>93.7</v>
      </c>
      <c r="J5" s="164">
        <v>-4.5999999999999996</v>
      </c>
      <c r="K5" s="164">
        <v>1</v>
      </c>
      <c r="L5" s="164"/>
      <c r="M5" s="164">
        <v>89.4</v>
      </c>
      <c r="N5" s="164">
        <v>93.6</v>
      </c>
      <c r="O5" s="164">
        <v>-4.2</v>
      </c>
      <c r="P5" s="164">
        <v>1</v>
      </c>
      <c r="Q5" s="164"/>
      <c r="R5" s="164">
        <v>89.1</v>
      </c>
      <c r="S5" s="164">
        <v>93.3</v>
      </c>
      <c r="T5" s="164">
        <v>-4.2</v>
      </c>
      <c r="U5" s="164">
        <v>1</v>
      </c>
      <c r="AK5" s="160"/>
    </row>
    <row r="6" spans="1:37">
      <c r="A6" s="160"/>
      <c r="B6" s="168" t="s">
        <v>107</v>
      </c>
      <c r="C6" s="164">
        <v>89.4</v>
      </c>
      <c r="D6" s="164">
        <v>93.4</v>
      </c>
      <c r="E6" s="164">
        <v>-4</v>
      </c>
      <c r="F6" s="164">
        <v>1</v>
      </c>
      <c r="G6" s="168"/>
      <c r="H6" s="164">
        <v>89.9</v>
      </c>
      <c r="I6" s="164">
        <v>94</v>
      </c>
      <c r="J6" s="164">
        <v>-4.0999999999999996</v>
      </c>
      <c r="K6" s="164">
        <v>1</v>
      </c>
      <c r="L6" s="164"/>
      <c r="M6" s="164">
        <v>89.6</v>
      </c>
      <c r="N6" s="164">
        <v>93.8</v>
      </c>
      <c r="O6" s="164">
        <v>-4.2</v>
      </c>
      <c r="P6" s="164">
        <v>1</v>
      </c>
      <c r="Q6" s="164"/>
      <c r="R6" s="164">
        <v>89.8</v>
      </c>
      <c r="S6" s="164">
        <v>93.6</v>
      </c>
      <c r="T6" s="164">
        <v>-3.8</v>
      </c>
      <c r="U6" s="164">
        <v>1</v>
      </c>
      <c r="AK6" s="160"/>
    </row>
    <row r="7" spans="1:37">
      <c r="A7" s="160"/>
      <c r="B7" s="168" t="s">
        <v>77</v>
      </c>
      <c r="C7" s="164">
        <v>89</v>
      </c>
      <c r="D7" s="164">
        <v>93.5</v>
      </c>
      <c r="E7" s="164">
        <v>-4.5</v>
      </c>
      <c r="F7" s="164">
        <v>1</v>
      </c>
      <c r="G7" s="168"/>
      <c r="H7" s="164">
        <v>89.5</v>
      </c>
      <c r="I7" s="164">
        <v>94.2</v>
      </c>
      <c r="J7" s="164">
        <v>-4.7</v>
      </c>
      <c r="K7" s="164">
        <v>1</v>
      </c>
      <c r="L7" s="164"/>
      <c r="M7" s="164">
        <v>89.8</v>
      </c>
      <c r="N7" s="164">
        <v>94</v>
      </c>
      <c r="O7" s="164">
        <v>-4.2</v>
      </c>
      <c r="P7" s="164">
        <v>1</v>
      </c>
      <c r="Q7" s="164"/>
      <c r="R7" s="164">
        <v>89.7</v>
      </c>
      <c r="S7" s="164">
        <v>93.7</v>
      </c>
      <c r="T7" s="164">
        <v>-4</v>
      </c>
      <c r="U7" s="164">
        <v>1</v>
      </c>
      <c r="AK7" s="160"/>
    </row>
    <row r="8" spans="1:37">
      <c r="A8" s="160"/>
      <c r="B8" s="168" t="s">
        <v>108</v>
      </c>
      <c r="C8" s="164">
        <v>89.5</v>
      </c>
      <c r="D8" s="164">
        <v>93.4</v>
      </c>
      <c r="E8" s="164">
        <v>-3.9</v>
      </c>
      <c r="F8" s="164">
        <v>1</v>
      </c>
      <c r="G8" s="168"/>
      <c r="H8" s="164">
        <v>89.3</v>
      </c>
      <c r="I8" s="164">
        <v>94.1</v>
      </c>
      <c r="J8" s="164">
        <v>-4.7</v>
      </c>
      <c r="K8" s="164">
        <v>0.9</v>
      </c>
      <c r="L8" s="164"/>
      <c r="M8" s="164">
        <v>89.2</v>
      </c>
      <c r="N8" s="164">
        <v>93.9</v>
      </c>
      <c r="O8" s="164">
        <v>-4.7</v>
      </c>
      <c r="P8" s="164">
        <v>0.9</v>
      </c>
      <c r="Q8" s="164"/>
      <c r="R8" s="164">
        <v>88.5</v>
      </c>
      <c r="S8" s="164">
        <v>93.6</v>
      </c>
      <c r="T8" s="164">
        <v>-5.0999999999999996</v>
      </c>
      <c r="U8" s="164">
        <v>0.9</v>
      </c>
      <c r="AK8" s="160"/>
    </row>
    <row r="9" spans="1:37">
      <c r="A9" s="160"/>
      <c r="B9" s="168" t="s">
        <v>78</v>
      </c>
      <c r="C9" s="164">
        <v>88.1</v>
      </c>
      <c r="D9" s="164">
        <v>93.3</v>
      </c>
      <c r="E9" s="164">
        <v>-5.2</v>
      </c>
      <c r="F9" s="164">
        <v>0.9</v>
      </c>
      <c r="G9" s="168"/>
      <c r="H9" s="164">
        <v>89.5</v>
      </c>
      <c r="I9" s="164">
        <v>94.1</v>
      </c>
      <c r="J9" s="164">
        <v>-4.5999999999999996</v>
      </c>
      <c r="K9" s="164">
        <v>1</v>
      </c>
      <c r="L9" s="164"/>
      <c r="M9" s="164">
        <v>89.3</v>
      </c>
      <c r="N9" s="164">
        <v>93.8</v>
      </c>
      <c r="O9" s="164">
        <v>-4.5999999999999996</v>
      </c>
      <c r="P9" s="164">
        <v>1</v>
      </c>
      <c r="Q9" s="164"/>
      <c r="R9" s="164">
        <v>88.9</v>
      </c>
      <c r="S9" s="164">
        <v>93.5</v>
      </c>
      <c r="T9" s="164">
        <v>-4.7</v>
      </c>
      <c r="U9" s="164">
        <v>1</v>
      </c>
      <c r="AK9" s="160"/>
    </row>
    <row r="10" spans="1:37">
      <c r="A10" s="160"/>
      <c r="B10" s="168" t="s">
        <v>109</v>
      </c>
      <c r="C10" s="164">
        <v>87.8</v>
      </c>
      <c r="D10" s="164">
        <v>93.2</v>
      </c>
      <c r="E10" s="164">
        <v>-5.3</v>
      </c>
      <c r="F10" s="164">
        <v>0.9</v>
      </c>
      <c r="G10" s="168"/>
      <c r="H10" s="164">
        <v>89.1</v>
      </c>
      <c r="I10" s="164">
        <v>93.9</v>
      </c>
      <c r="J10" s="164">
        <v>-4.8</v>
      </c>
      <c r="K10" s="164">
        <v>0.9</v>
      </c>
      <c r="L10" s="164"/>
      <c r="M10" s="164">
        <v>89.4</v>
      </c>
      <c r="N10" s="164">
        <v>93.6</v>
      </c>
      <c r="O10" s="164">
        <v>-4.3</v>
      </c>
      <c r="P10" s="164">
        <v>1</v>
      </c>
      <c r="Q10" s="164"/>
      <c r="R10" s="164">
        <v>88.3</v>
      </c>
      <c r="S10" s="164">
        <v>93.3</v>
      </c>
      <c r="T10" s="164">
        <v>-4.9000000000000004</v>
      </c>
      <c r="U10" s="164">
        <v>0.9</v>
      </c>
      <c r="AK10" s="160"/>
    </row>
    <row r="11" spans="1:37">
      <c r="A11" s="160"/>
      <c r="B11" s="168" t="s">
        <v>79</v>
      </c>
      <c r="C11" s="164">
        <v>84.6</v>
      </c>
      <c r="D11" s="164">
        <v>92.7</v>
      </c>
      <c r="E11" s="164">
        <v>-8.1</v>
      </c>
      <c r="F11" s="164">
        <v>0.9</v>
      </c>
      <c r="G11" s="168"/>
      <c r="H11" s="164">
        <v>86.3</v>
      </c>
      <c r="I11" s="164">
        <v>93.8</v>
      </c>
      <c r="J11" s="164">
        <v>-7.5</v>
      </c>
      <c r="K11" s="164">
        <v>0.9</v>
      </c>
      <c r="L11" s="164"/>
      <c r="M11" s="164">
        <v>87</v>
      </c>
      <c r="N11" s="164">
        <v>93.8</v>
      </c>
      <c r="O11" s="164">
        <v>-6.8</v>
      </c>
      <c r="P11" s="164">
        <v>0.9</v>
      </c>
      <c r="Q11" s="164"/>
      <c r="R11" s="164">
        <v>86.5</v>
      </c>
      <c r="S11" s="164">
        <v>93.5</v>
      </c>
      <c r="T11" s="164">
        <v>-7</v>
      </c>
      <c r="U11" s="164">
        <v>0.9</v>
      </c>
      <c r="AK11" s="160"/>
    </row>
    <row r="12" spans="1:37">
      <c r="A12" s="160"/>
      <c r="B12" s="168" t="s">
        <v>110</v>
      </c>
      <c r="C12" s="164">
        <v>82.1</v>
      </c>
      <c r="D12" s="164">
        <v>91</v>
      </c>
      <c r="E12" s="164">
        <v>-8.9</v>
      </c>
      <c r="F12" s="164">
        <v>0.9</v>
      </c>
      <c r="G12" s="168"/>
      <c r="H12" s="164">
        <v>82.3</v>
      </c>
      <c r="I12" s="164">
        <v>91.6</v>
      </c>
      <c r="J12" s="164">
        <v>-9.3000000000000007</v>
      </c>
      <c r="K12" s="164">
        <v>0.9</v>
      </c>
      <c r="L12" s="164"/>
      <c r="M12" s="164">
        <v>83.2</v>
      </c>
      <c r="N12" s="164">
        <v>91.6</v>
      </c>
      <c r="O12" s="164">
        <v>-8.4</v>
      </c>
      <c r="P12" s="164">
        <v>0.9</v>
      </c>
      <c r="Q12" s="164"/>
      <c r="R12" s="164">
        <v>83.3</v>
      </c>
      <c r="S12" s="164">
        <v>91.4</v>
      </c>
      <c r="T12" s="164">
        <v>-8.1</v>
      </c>
      <c r="U12" s="164">
        <v>0.9</v>
      </c>
      <c r="AK12" s="160"/>
    </row>
    <row r="13" spans="1:37">
      <c r="A13" s="160"/>
      <c r="B13" s="168" t="s">
        <v>80</v>
      </c>
      <c r="C13" s="164">
        <v>81.5</v>
      </c>
      <c r="D13" s="164">
        <v>89.9</v>
      </c>
      <c r="E13" s="164">
        <v>-8.4</v>
      </c>
      <c r="F13" s="164">
        <v>0.9</v>
      </c>
      <c r="G13" s="168"/>
      <c r="H13" s="164">
        <v>81.099999999999994</v>
      </c>
      <c r="I13" s="164">
        <v>90.9</v>
      </c>
      <c r="J13" s="164">
        <v>-9.8000000000000007</v>
      </c>
      <c r="K13" s="164">
        <v>0.9</v>
      </c>
      <c r="L13" s="164"/>
      <c r="M13" s="164">
        <v>82.8</v>
      </c>
      <c r="N13" s="164">
        <v>90.8</v>
      </c>
      <c r="O13" s="164">
        <v>-7.9</v>
      </c>
      <c r="P13" s="164">
        <v>0.9</v>
      </c>
      <c r="Q13" s="164"/>
      <c r="R13" s="164">
        <v>79.8</v>
      </c>
      <c r="S13" s="164">
        <v>90.3</v>
      </c>
      <c r="T13" s="164">
        <v>-10.5</v>
      </c>
      <c r="U13" s="164">
        <v>0.9</v>
      </c>
      <c r="AK13" s="160"/>
    </row>
    <row r="14" spans="1:37">
      <c r="A14" s="160"/>
      <c r="B14" s="167" t="s">
        <v>111</v>
      </c>
      <c r="C14" s="169">
        <v>80.3</v>
      </c>
      <c r="D14" s="169">
        <v>89.9</v>
      </c>
      <c r="E14" s="169">
        <v>-9.5</v>
      </c>
      <c r="F14" s="169">
        <v>0.9</v>
      </c>
      <c r="G14" s="168"/>
      <c r="H14" s="351">
        <v>83</v>
      </c>
      <c r="I14" s="169">
        <v>91</v>
      </c>
      <c r="J14" s="169">
        <v>-7.9</v>
      </c>
      <c r="K14" s="169">
        <v>0.9</v>
      </c>
      <c r="L14" s="164"/>
      <c r="M14" s="169">
        <v>82</v>
      </c>
      <c r="N14" s="169">
        <v>90.9</v>
      </c>
      <c r="O14" s="169">
        <v>-8.9</v>
      </c>
      <c r="P14" s="169">
        <v>0.9</v>
      </c>
      <c r="Q14" s="164"/>
      <c r="R14" s="169">
        <v>81.900000000000006</v>
      </c>
      <c r="S14" s="169">
        <v>90.5</v>
      </c>
      <c r="T14" s="169">
        <v>-8.6</v>
      </c>
      <c r="U14" s="169">
        <v>0.9</v>
      </c>
      <c r="AK14" s="160"/>
    </row>
    <row r="15" spans="1:37">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row>
    <row r="16" spans="1:37">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row>
    <row r="17" spans="2:38">
      <c r="B17" s="265"/>
      <c r="C17" s="367">
        <v>2018</v>
      </c>
      <c r="D17" s="367"/>
      <c r="E17" s="367"/>
      <c r="F17" s="367"/>
      <c r="G17" s="164"/>
      <c r="H17" s="367">
        <v>2019</v>
      </c>
      <c r="I17" s="367"/>
      <c r="J17" s="367"/>
      <c r="K17" s="367"/>
      <c r="L17" s="160"/>
      <c r="M17" s="367">
        <v>2020</v>
      </c>
      <c r="N17" s="367"/>
      <c r="O17" s="367"/>
      <c r="P17" s="367"/>
      <c r="Q17" s="160"/>
      <c r="R17" s="367">
        <v>2021</v>
      </c>
      <c r="S17" s="367"/>
      <c r="T17" s="367"/>
      <c r="U17" s="367"/>
      <c r="W17" s="160"/>
      <c r="X17" s="160"/>
      <c r="Y17" s="160"/>
      <c r="Z17" s="160"/>
      <c r="AA17" s="160"/>
      <c r="AB17" s="160"/>
      <c r="AC17" s="160"/>
      <c r="AD17" s="160"/>
      <c r="AE17" s="160"/>
      <c r="AF17" s="160"/>
      <c r="AG17" s="160"/>
      <c r="AH17" s="160"/>
      <c r="AI17" s="160"/>
      <c r="AJ17" s="160"/>
      <c r="AK17" s="160"/>
      <c r="AL17" s="160"/>
    </row>
    <row r="18" spans="2:38" ht="24">
      <c r="B18" s="165" t="s">
        <v>74</v>
      </c>
      <c r="C18" s="166" t="s">
        <v>65</v>
      </c>
      <c r="D18" s="166" t="s">
        <v>75</v>
      </c>
      <c r="E18" s="167" t="s">
        <v>93</v>
      </c>
      <c r="F18" s="167" t="s">
        <v>76</v>
      </c>
      <c r="G18" s="164"/>
      <c r="H18" s="166" t="s">
        <v>65</v>
      </c>
      <c r="I18" s="166" t="s">
        <v>75</v>
      </c>
      <c r="J18" s="167" t="s">
        <v>93</v>
      </c>
      <c r="K18" s="167" t="s">
        <v>76</v>
      </c>
      <c r="L18" s="160"/>
      <c r="M18" s="166" t="s">
        <v>65</v>
      </c>
      <c r="N18" s="166" t="s">
        <v>75</v>
      </c>
      <c r="O18" s="167" t="s">
        <v>93</v>
      </c>
      <c r="P18" s="167" t="s">
        <v>76</v>
      </c>
      <c r="Q18" s="160"/>
      <c r="R18" s="166" t="s">
        <v>65</v>
      </c>
      <c r="S18" s="166" t="s">
        <v>75</v>
      </c>
      <c r="T18" s="167" t="s">
        <v>93</v>
      </c>
      <c r="U18" s="167" t="s">
        <v>76</v>
      </c>
      <c r="W18" s="160"/>
      <c r="X18" s="160"/>
      <c r="Y18" s="160"/>
      <c r="Z18" s="160"/>
      <c r="AA18" s="160"/>
      <c r="AB18" s="160"/>
      <c r="AC18" s="160"/>
      <c r="AD18" s="160"/>
      <c r="AE18" s="160"/>
      <c r="AF18" s="160"/>
      <c r="AG18" s="160"/>
      <c r="AH18" s="160"/>
      <c r="AI18" s="160"/>
      <c r="AJ18" s="160"/>
      <c r="AK18" s="160"/>
      <c r="AL18" s="160"/>
    </row>
    <row r="19" spans="2:38">
      <c r="B19" s="168" t="s">
        <v>106</v>
      </c>
      <c r="C19" s="164">
        <v>89.2</v>
      </c>
      <c r="D19" s="164">
        <v>93.1</v>
      </c>
      <c r="E19" s="164">
        <v>-3.9</v>
      </c>
      <c r="F19" s="164">
        <v>1</v>
      </c>
      <c r="G19" s="164"/>
      <c r="H19" s="124">
        <v>87.5</v>
      </c>
      <c r="I19" s="124">
        <v>92.4</v>
      </c>
      <c r="J19" s="124">
        <v>-4.9000000000000004</v>
      </c>
      <c r="K19" s="124">
        <v>0.9</v>
      </c>
      <c r="L19" s="160"/>
      <c r="M19" s="108" t="s">
        <v>112</v>
      </c>
      <c r="N19" s="108" t="s">
        <v>112</v>
      </c>
      <c r="O19" s="124"/>
      <c r="P19" s="124"/>
      <c r="Q19" s="160"/>
      <c r="R19" s="198">
        <v>87</v>
      </c>
      <c r="S19" s="198">
        <v>93.3</v>
      </c>
      <c r="T19" s="124">
        <v>-6.3</v>
      </c>
      <c r="U19" s="124">
        <v>0.9</v>
      </c>
      <c r="W19" s="160"/>
      <c r="X19" s="160"/>
      <c r="Y19" s="160"/>
      <c r="Z19" s="160"/>
      <c r="AA19" s="160"/>
      <c r="AB19" s="160"/>
      <c r="AC19" s="160"/>
      <c r="AD19" s="160"/>
      <c r="AE19" s="160"/>
      <c r="AF19" s="160"/>
      <c r="AG19" s="160"/>
      <c r="AH19" s="160"/>
      <c r="AI19" s="160"/>
      <c r="AJ19" s="160"/>
      <c r="AK19" s="160"/>
      <c r="AL19" s="160"/>
    </row>
    <row r="20" spans="2:38">
      <c r="B20" s="168" t="s">
        <v>107</v>
      </c>
      <c r="C20" s="164">
        <v>89.5</v>
      </c>
      <c r="D20" s="164">
        <v>93.4</v>
      </c>
      <c r="E20" s="164">
        <v>-3.9</v>
      </c>
      <c r="F20" s="164">
        <v>1</v>
      </c>
      <c r="G20" s="164"/>
      <c r="H20" s="124">
        <v>88.9</v>
      </c>
      <c r="I20" s="124">
        <v>92.5</v>
      </c>
      <c r="J20" s="124">
        <v>-3.6</v>
      </c>
      <c r="K20" s="124">
        <v>1</v>
      </c>
      <c r="L20" s="160"/>
      <c r="M20" s="108" t="s">
        <v>112</v>
      </c>
      <c r="N20" s="108" t="s">
        <v>112</v>
      </c>
      <c r="O20" s="124"/>
      <c r="P20" s="124"/>
      <c r="Q20" s="160"/>
      <c r="R20" s="124">
        <v>87.5</v>
      </c>
      <c r="S20" s="198">
        <v>93.4</v>
      </c>
      <c r="T20" s="124">
        <v>-5.9</v>
      </c>
      <c r="U20" s="124">
        <v>0.9</v>
      </c>
      <c r="W20" s="160"/>
      <c r="X20" s="160"/>
      <c r="Y20" s="160"/>
      <c r="Z20" s="160"/>
      <c r="AA20" s="160"/>
      <c r="AB20" s="160"/>
      <c r="AC20" s="160"/>
      <c r="AD20" s="160"/>
      <c r="AE20" s="160"/>
      <c r="AF20" s="160"/>
      <c r="AG20" s="160"/>
      <c r="AH20" s="160"/>
      <c r="AI20" s="160"/>
      <c r="AJ20" s="160"/>
      <c r="AK20" s="160"/>
      <c r="AL20" s="160"/>
    </row>
    <row r="21" spans="2:38">
      <c r="B21" s="168" t="s">
        <v>77</v>
      </c>
      <c r="C21" s="164">
        <v>89.6</v>
      </c>
      <c r="D21" s="164">
        <v>93.5</v>
      </c>
      <c r="E21" s="164">
        <v>-3.9</v>
      </c>
      <c r="F21" s="164">
        <v>1</v>
      </c>
      <c r="G21" s="164"/>
      <c r="H21" s="124">
        <v>88.1</v>
      </c>
      <c r="I21" s="124">
        <v>92.9</v>
      </c>
      <c r="J21" s="124">
        <v>-4.8</v>
      </c>
      <c r="K21" s="124">
        <v>0.9</v>
      </c>
      <c r="L21" s="160"/>
      <c r="M21" s="108" t="s">
        <v>112</v>
      </c>
      <c r="N21" s="108" t="s">
        <v>112</v>
      </c>
      <c r="O21" s="124"/>
      <c r="P21" s="124"/>
      <c r="Q21" s="160"/>
      <c r="R21" s="124">
        <v>87.9</v>
      </c>
      <c r="S21" s="198">
        <v>93.6</v>
      </c>
      <c r="T21" s="124">
        <v>-5.7</v>
      </c>
      <c r="U21" s="124">
        <v>0.9</v>
      </c>
      <c r="W21" s="160"/>
      <c r="X21" s="160"/>
      <c r="Y21" s="160"/>
      <c r="Z21" s="160"/>
      <c r="AA21" s="160"/>
      <c r="AB21" s="160"/>
      <c r="AC21" s="160"/>
      <c r="AD21" s="160"/>
      <c r="AE21" s="160"/>
      <c r="AF21" s="160"/>
      <c r="AG21" s="160"/>
      <c r="AH21" s="160"/>
      <c r="AI21" s="160"/>
      <c r="AJ21" s="160"/>
      <c r="AK21" s="160"/>
      <c r="AL21" s="160"/>
    </row>
    <row r="22" spans="2:38">
      <c r="B22" s="168" t="s">
        <v>108</v>
      </c>
      <c r="C22" s="164">
        <v>88.8</v>
      </c>
      <c r="D22" s="164">
        <v>93.5</v>
      </c>
      <c r="E22" s="164">
        <v>-4.7</v>
      </c>
      <c r="F22" s="164">
        <v>0.9</v>
      </c>
      <c r="G22" s="164"/>
      <c r="H22" s="124">
        <v>88.1</v>
      </c>
      <c r="I22" s="124">
        <v>92.7</v>
      </c>
      <c r="J22" s="124">
        <v>-4.5999999999999996</v>
      </c>
      <c r="K22" s="124">
        <v>1</v>
      </c>
      <c r="L22" s="160"/>
      <c r="M22" s="108" t="s">
        <v>112</v>
      </c>
      <c r="N22" s="108" t="s">
        <v>112</v>
      </c>
      <c r="O22" s="124"/>
      <c r="P22" s="124"/>
      <c r="Q22" s="160"/>
      <c r="R22" s="124">
        <v>87.8</v>
      </c>
      <c r="S22" s="198">
        <v>93.4</v>
      </c>
      <c r="T22" s="124">
        <v>-5.6</v>
      </c>
      <c r="U22" s="124">
        <v>0.9</v>
      </c>
      <c r="W22" s="160"/>
      <c r="X22" s="160"/>
      <c r="Y22" s="160"/>
      <c r="Z22" s="160"/>
      <c r="AA22" s="160"/>
      <c r="AB22" s="160"/>
      <c r="AC22" s="160"/>
      <c r="AD22" s="160"/>
      <c r="AE22" s="160"/>
      <c r="AF22" s="160"/>
      <c r="AG22" s="160"/>
      <c r="AH22" s="160"/>
      <c r="AI22" s="160"/>
      <c r="AJ22" s="160"/>
      <c r="AK22" s="160"/>
      <c r="AL22" s="160"/>
    </row>
    <row r="23" spans="2:38">
      <c r="B23" s="168" t="s">
        <v>78</v>
      </c>
      <c r="C23" s="164">
        <v>87.8</v>
      </c>
      <c r="D23" s="164">
        <v>93.3</v>
      </c>
      <c r="E23" s="164">
        <v>-5.5</v>
      </c>
      <c r="F23" s="164">
        <v>0.9</v>
      </c>
      <c r="G23" s="164"/>
      <c r="H23" s="124">
        <v>87.9</v>
      </c>
      <c r="I23" s="124">
        <v>92.7</v>
      </c>
      <c r="J23" s="124">
        <v>-4.8</v>
      </c>
      <c r="K23" s="124">
        <v>0.9</v>
      </c>
      <c r="L23" s="160"/>
      <c r="M23" s="108" t="s">
        <v>112</v>
      </c>
      <c r="N23" s="108" t="s">
        <v>112</v>
      </c>
      <c r="O23" s="124"/>
      <c r="P23" s="124"/>
      <c r="Q23" s="160"/>
      <c r="R23" s="124">
        <v>86.9</v>
      </c>
      <c r="S23" s="198">
        <v>93.3</v>
      </c>
      <c r="T23" s="124">
        <v>-6.4</v>
      </c>
      <c r="U23" s="124">
        <v>0.9</v>
      </c>
      <c r="W23" s="160"/>
      <c r="X23" s="160"/>
      <c r="Y23" s="160"/>
      <c r="Z23" s="160"/>
      <c r="AA23" s="160"/>
      <c r="AB23" s="160"/>
      <c r="AC23" s="160"/>
      <c r="AD23" s="160"/>
      <c r="AE23" s="160"/>
      <c r="AF23" s="160"/>
      <c r="AG23" s="160"/>
      <c r="AH23" s="160"/>
      <c r="AI23" s="160"/>
      <c r="AJ23" s="160"/>
      <c r="AK23" s="160"/>
      <c r="AL23" s="160"/>
    </row>
    <row r="24" spans="2:38">
      <c r="B24" s="168" t="s">
        <v>109</v>
      </c>
      <c r="C24" s="164">
        <v>88.1</v>
      </c>
      <c r="D24" s="164">
        <v>93</v>
      </c>
      <c r="E24" s="164">
        <v>-4.9000000000000004</v>
      </c>
      <c r="F24" s="164">
        <v>0.9</v>
      </c>
      <c r="G24" s="164"/>
      <c r="H24" s="124">
        <v>86.4</v>
      </c>
      <c r="I24" s="124">
        <v>92.3</v>
      </c>
      <c r="J24" s="124">
        <v>-5.9</v>
      </c>
      <c r="K24" s="124">
        <v>0.9</v>
      </c>
      <c r="L24" s="160"/>
      <c r="M24" s="108" t="s">
        <v>112</v>
      </c>
      <c r="N24" s="108" t="s">
        <v>112</v>
      </c>
      <c r="O24" s="124"/>
      <c r="P24" s="124"/>
      <c r="Q24" s="160"/>
      <c r="R24" s="124">
        <v>85.6</v>
      </c>
      <c r="S24" s="198">
        <v>93</v>
      </c>
      <c r="T24" s="124">
        <v>-7.4</v>
      </c>
      <c r="U24" s="124">
        <v>0.9</v>
      </c>
      <c r="W24" s="160"/>
      <c r="X24" s="160"/>
      <c r="Y24" s="160"/>
      <c r="Z24" s="160"/>
      <c r="AA24" s="160"/>
      <c r="AB24" s="160"/>
      <c r="AC24" s="160"/>
      <c r="AD24" s="160"/>
      <c r="AE24" s="160"/>
      <c r="AF24" s="160"/>
      <c r="AG24" s="160"/>
      <c r="AH24" s="160"/>
      <c r="AI24" s="160"/>
      <c r="AJ24" s="160"/>
      <c r="AK24" s="160"/>
      <c r="AL24" s="160"/>
    </row>
    <row r="25" spans="2:38">
      <c r="B25" s="168" t="s">
        <v>79</v>
      </c>
      <c r="C25" s="164">
        <v>85.6</v>
      </c>
      <c r="D25" s="164">
        <v>93.1</v>
      </c>
      <c r="E25" s="164">
        <v>-7.5</v>
      </c>
      <c r="F25" s="164">
        <v>0.9</v>
      </c>
      <c r="G25" s="164"/>
      <c r="H25" s="124">
        <v>84.5</v>
      </c>
      <c r="I25" s="124">
        <v>92.4</v>
      </c>
      <c r="J25" s="124">
        <v>-7.9</v>
      </c>
      <c r="K25" s="124">
        <v>0.9</v>
      </c>
      <c r="L25" s="160"/>
      <c r="M25" s="108" t="s">
        <v>112</v>
      </c>
      <c r="N25" s="108" t="s">
        <v>112</v>
      </c>
      <c r="O25" s="124"/>
      <c r="P25" s="124"/>
      <c r="Q25" s="160"/>
      <c r="R25" s="124">
        <v>83.2</v>
      </c>
      <c r="S25" s="198">
        <v>92.4</v>
      </c>
      <c r="T25" s="124">
        <v>-9.1999999999999993</v>
      </c>
      <c r="U25" s="124">
        <v>0.9</v>
      </c>
      <c r="W25" s="160"/>
      <c r="X25" s="160"/>
      <c r="Y25" s="160"/>
      <c r="Z25" s="160"/>
      <c r="AA25" s="160"/>
      <c r="AB25" s="160"/>
      <c r="AC25" s="160"/>
      <c r="AD25" s="160"/>
      <c r="AE25" s="160"/>
      <c r="AF25" s="160"/>
      <c r="AG25" s="160"/>
      <c r="AH25" s="160"/>
      <c r="AI25" s="160"/>
      <c r="AJ25" s="160"/>
      <c r="AK25" s="160"/>
      <c r="AL25" s="160"/>
    </row>
    <row r="26" spans="2:38">
      <c r="B26" s="168" t="s">
        <v>110</v>
      </c>
      <c r="C26" s="164">
        <v>81.3</v>
      </c>
      <c r="D26" s="164">
        <v>91</v>
      </c>
      <c r="E26" s="164">
        <v>-9.8000000000000007</v>
      </c>
      <c r="F26" s="164">
        <v>0.9</v>
      </c>
      <c r="G26" s="164"/>
      <c r="H26" s="124">
        <v>80.099999999999994</v>
      </c>
      <c r="I26" s="124">
        <v>90.2</v>
      </c>
      <c r="J26" s="124">
        <v>-10</v>
      </c>
      <c r="K26" s="124">
        <v>0.9</v>
      </c>
      <c r="L26" s="160"/>
      <c r="M26" s="108" t="s">
        <v>112</v>
      </c>
      <c r="N26" s="108" t="s">
        <v>112</v>
      </c>
      <c r="O26" s="124"/>
      <c r="P26" s="124"/>
      <c r="Q26" s="160"/>
      <c r="R26" s="124">
        <v>79.5</v>
      </c>
      <c r="S26" s="198">
        <v>90.2</v>
      </c>
      <c r="T26" s="124">
        <v>-10.7</v>
      </c>
      <c r="U26" s="124">
        <v>0.9</v>
      </c>
      <c r="W26" s="160"/>
      <c r="X26" s="160"/>
      <c r="Y26" s="160"/>
      <c r="Z26" s="160"/>
      <c r="AA26" s="160"/>
      <c r="AB26" s="160"/>
      <c r="AC26" s="160"/>
      <c r="AD26" s="160"/>
      <c r="AE26" s="160"/>
      <c r="AF26" s="160"/>
      <c r="AG26" s="160"/>
      <c r="AH26" s="160"/>
      <c r="AI26" s="160"/>
      <c r="AJ26" s="160"/>
      <c r="AK26" s="160"/>
      <c r="AL26" s="160"/>
    </row>
    <row r="27" spans="2:38">
      <c r="B27" s="168" t="s">
        <v>80</v>
      </c>
      <c r="C27" s="164">
        <v>80.099999999999994</v>
      </c>
      <c r="D27" s="164">
        <v>90</v>
      </c>
      <c r="E27" s="164">
        <v>-9.9</v>
      </c>
      <c r="F27" s="164">
        <v>0.9</v>
      </c>
      <c r="G27" s="164"/>
      <c r="H27" s="124">
        <v>78.900000000000006</v>
      </c>
      <c r="I27" s="124">
        <v>89.2</v>
      </c>
      <c r="J27" s="124">
        <v>-10.3</v>
      </c>
      <c r="K27" s="124">
        <v>0.9</v>
      </c>
      <c r="L27" s="160"/>
      <c r="M27" s="108" t="s">
        <v>112</v>
      </c>
      <c r="N27" s="108" t="s">
        <v>112</v>
      </c>
      <c r="O27" s="124"/>
      <c r="P27" s="124"/>
      <c r="Q27" s="160"/>
      <c r="R27" s="124">
        <v>77.2</v>
      </c>
      <c r="S27" s="198">
        <v>89.2</v>
      </c>
      <c r="T27" s="124">
        <v>-12</v>
      </c>
      <c r="U27" s="124">
        <v>0.9</v>
      </c>
      <c r="W27" s="160"/>
      <c r="X27" s="160"/>
      <c r="Y27" s="160"/>
      <c r="Z27" s="160"/>
      <c r="AA27" s="160"/>
      <c r="AB27" s="160"/>
      <c r="AC27" s="160"/>
      <c r="AD27" s="160"/>
      <c r="AE27" s="160"/>
      <c r="AF27" s="160"/>
      <c r="AG27" s="160"/>
      <c r="AH27" s="160"/>
      <c r="AI27" s="160"/>
      <c r="AJ27" s="160"/>
      <c r="AK27" s="160"/>
      <c r="AL27" s="160"/>
    </row>
    <row r="28" spans="2:38">
      <c r="B28" s="167" t="s">
        <v>111</v>
      </c>
      <c r="C28" s="169">
        <v>81.2</v>
      </c>
      <c r="D28" s="169">
        <v>90.1</v>
      </c>
      <c r="E28" s="169">
        <v>-8.9</v>
      </c>
      <c r="F28" s="169">
        <v>0.9</v>
      </c>
      <c r="G28" s="164"/>
      <c r="H28" s="197">
        <v>80.599999999999994</v>
      </c>
      <c r="I28" s="197">
        <v>89.4</v>
      </c>
      <c r="J28" s="197">
        <v>-8.8000000000000007</v>
      </c>
      <c r="K28" s="197">
        <v>0.9</v>
      </c>
      <c r="L28" s="160"/>
      <c r="M28" s="264" t="s">
        <v>112</v>
      </c>
      <c r="N28" s="264" t="s">
        <v>112</v>
      </c>
      <c r="O28" s="197" t="s">
        <v>105</v>
      </c>
      <c r="P28" s="197" t="s">
        <v>105</v>
      </c>
      <c r="Q28" s="160"/>
      <c r="R28" s="197">
        <v>79.400000000000006</v>
      </c>
      <c r="S28" s="199">
        <v>89</v>
      </c>
      <c r="T28" s="197">
        <v>-9.6</v>
      </c>
      <c r="U28" s="197">
        <v>0.9</v>
      </c>
    </row>
    <row r="29" spans="2:38">
      <c r="B29" s="168"/>
      <c r="C29" s="164"/>
      <c r="D29" s="164"/>
      <c r="E29" s="164"/>
      <c r="F29" s="164"/>
      <c r="G29" s="170"/>
      <c r="H29" s="170"/>
      <c r="I29" s="170"/>
      <c r="J29" s="160"/>
      <c r="K29" s="160"/>
      <c r="L29" s="160"/>
      <c r="M29" s="160"/>
      <c r="N29" s="160"/>
      <c r="O29" s="160"/>
      <c r="P29" s="160"/>
      <c r="Q29" s="160"/>
      <c r="R29" s="160"/>
      <c r="S29" s="160"/>
      <c r="T29" s="160"/>
      <c r="U29" s="160"/>
      <c r="V29" s="160"/>
    </row>
    <row r="30" spans="2:38">
      <c r="B30" s="320"/>
      <c r="C30" s="367">
        <v>2022</v>
      </c>
      <c r="D30" s="367"/>
      <c r="E30" s="367"/>
      <c r="F30" s="367"/>
      <c r="G30" s="170"/>
      <c r="H30" s="170"/>
      <c r="I30" s="170"/>
      <c r="J30" s="160"/>
      <c r="K30" s="160"/>
      <c r="L30" s="160"/>
      <c r="M30" s="160"/>
      <c r="N30" s="160"/>
      <c r="O30" s="160"/>
      <c r="P30" s="160"/>
      <c r="Q30" s="160"/>
      <c r="R30" s="160"/>
      <c r="S30" s="160"/>
      <c r="T30" s="160"/>
      <c r="U30" s="160"/>
      <c r="V30" s="160"/>
    </row>
    <row r="31" spans="2:38">
      <c r="B31" s="165" t="s">
        <v>74</v>
      </c>
      <c r="C31" s="166" t="s">
        <v>65</v>
      </c>
      <c r="D31" s="166" t="s">
        <v>75</v>
      </c>
      <c r="E31" s="167" t="s">
        <v>93</v>
      </c>
      <c r="F31" s="167" t="s">
        <v>76</v>
      </c>
      <c r="G31" s="170"/>
      <c r="H31" s="160"/>
      <c r="I31" s="160"/>
      <c r="J31" s="160"/>
      <c r="K31" s="160"/>
      <c r="L31" s="160"/>
      <c r="M31" s="160"/>
      <c r="N31" s="160"/>
      <c r="O31" s="160"/>
      <c r="P31" s="160"/>
      <c r="Q31" s="160"/>
      <c r="R31" s="160"/>
      <c r="S31" s="160"/>
      <c r="T31" s="160"/>
    </row>
    <row r="32" spans="2:38">
      <c r="B32" s="168" t="s">
        <v>106</v>
      </c>
      <c r="C32" s="108">
        <v>82.3</v>
      </c>
      <c r="D32" s="108">
        <v>88.3</v>
      </c>
      <c r="E32" s="198">
        <v>-6</v>
      </c>
      <c r="F32" s="198">
        <v>0.93204983012457532</v>
      </c>
      <c r="G32" s="170"/>
      <c r="H32" s="309"/>
      <c r="I32" s="309"/>
      <c r="J32" s="160"/>
      <c r="K32" s="309"/>
      <c r="L32" s="309"/>
      <c r="M32" s="309"/>
      <c r="N32" s="309"/>
      <c r="O32" s="160"/>
      <c r="P32" s="309"/>
      <c r="Q32" s="309"/>
      <c r="R32" s="309"/>
      <c r="S32" s="309"/>
      <c r="T32" s="160"/>
    </row>
    <row r="33" spans="2:22">
      <c r="B33" s="168" t="s">
        <v>107</v>
      </c>
      <c r="C33" s="108">
        <v>83.2</v>
      </c>
      <c r="D33" s="108">
        <v>88.8</v>
      </c>
      <c r="E33" s="198">
        <v>-5.5999999999999943</v>
      </c>
      <c r="F33" s="198">
        <v>0.93693693693693703</v>
      </c>
      <c r="G33" s="64"/>
      <c r="H33" s="309"/>
      <c r="I33" s="309"/>
      <c r="J33" s="64"/>
      <c r="K33" s="309"/>
      <c r="L33" s="309"/>
      <c r="M33" s="309"/>
      <c r="N33" s="309"/>
      <c r="O33" s="64"/>
      <c r="P33" s="309"/>
      <c r="Q33" s="309"/>
      <c r="R33" s="309"/>
      <c r="S33" s="309"/>
      <c r="T33" s="64"/>
    </row>
    <row r="34" spans="2:22">
      <c r="B34" s="168" t="s">
        <v>77</v>
      </c>
      <c r="C34" s="108">
        <v>83.6</v>
      </c>
      <c r="D34" s="108">
        <v>88.9</v>
      </c>
      <c r="E34" s="198">
        <v>-5.3000000000000114</v>
      </c>
      <c r="F34" s="198">
        <v>0.94038245219347572</v>
      </c>
      <c r="G34" s="64"/>
      <c r="H34" s="309"/>
      <c r="I34" s="309"/>
      <c r="J34" s="64"/>
      <c r="K34" s="309"/>
      <c r="L34" s="309"/>
      <c r="M34" s="309"/>
      <c r="N34" s="309"/>
      <c r="O34" s="64"/>
      <c r="P34" s="309"/>
      <c r="Q34" s="309"/>
      <c r="R34" s="309"/>
      <c r="S34" s="309"/>
      <c r="T34" s="64"/>
    </row>
    <row r="35" spans="2:22">
      <c r="B35" s="168" t="s">
        <v>108</v>
      </c>
      <c r="C35" s="108">
        <v>81.900000000000006</v>
      </c>
      <c r="D35" s="108">
        <v>88.7</v>
      </c>
      <c r="E35" s="198">
        <v>-6.7999999999999972</v>
      </c>
      <c r="F35" s="198">
        <v>0.92333709131905306</v>
      </c>
      <c r="G35" s="64"/>
      <c r="H35" s="309"/>
      <c r="I35" s="309"/>
      <c r="J35" s="64"/>
      <c r="K35" s="309"/>
      <c r="L35" s="309"/>
      <c r="M35" s="309"/>
      <c r="N35" s="309"/>
      <c r="O35" s="64"/>
      <c r="P35" s="309"/>
      <c r="Q35" s="309"/>
      <c r="R35" s="309"/>
      <c r="S35" s="309"/>
      <c r="T35" s="64"/>
    </row>
    <row r="36" spans="2:22">
      <c r="B36" s="168" t="s">
        <v>78</v>
      </c>
      <c r="C36" s="108">
        <v>82.1</v>
      </c>
      <c r="D36" s="108">
        <v>88.6</v>
      </c>
      <c r="E36" s="198">
        <v>-6.5</v>
      </c>
      <c r="F36" s="198">
        <v>0.92663656884875845</v>
      </c>
      <c r="G36" s="64"/>
      <c r="H36" s="309"/>
      <c r="I36" s="309"/>
      <c r="J36" s="64"/>
      <c r="K36" s="309"/>
      <c r="L36" s="309"/>
      <c r="M36" s="309"/>
      <c r="N36" s="309"/>
      <c r="O36" s="64"/>
      <c r="P36" s="309"/>
      <c r="Q36" s="309"/>
      <c r="R36" s="309"/>
      <c r="S36" s="309"/>
      <c r="T36" s="64"/>
    </row>
    <row r="37" spans="2:22">
      <c r="B37" s="168" t="s">
        <v>109</v>
      </c>
      <c r="C37" s="108">
        <v>80.900000000000006</v>
      </c>
      <c r="D37" s="108">
        <v>88.3</v>
      </c>
      <c r="E37" s="198">
        <v>-7.3999999999999915</v>
      </c>
      <c r="F37" s="198">
        <v>0.91619479048697627</v>
      </c>
      <c r="G37" s="64"/>
      <c r="H37" s="309"/>
      <c r="I37" s="309"/>
      <c r="J37" s="64"/>
      <c r="K37" s="309"/>
      <c r="L37" s="309"/>
      <c r="M37" s="309"/>
      <c r="N37" s="309"/>
      <c r="O37" s="64"/>
      <c r="P37" s="309"/>
      <c r="Q37" s="309"/>
      <c r="R37" s="309"/>
      <c r="S37" s="309"/>
      <c r="T37" s="64"/>
    </row>
    <row r="38" spans="2:22">
      <c r="B38" s="168" t="s">
        <v>79</v>
      </c>
      <c r="C38" s="108">
        <v>78.5</v>
      </c>
      <c r="D38" s="108">
        <v>88.2</v>
      </c>
      <c r="E38" s="198">
        <v>-9.7000000000000028</v>
      </c>
      <c r="F38" s="198">
        <v>0.89002267573696148</v>
      </c>
      <c r="G38" s="64"/>
      <c r="H38" s="309"/>
      <c r="I38" s="309"/>
      <c r="J38" s="160"/>
      <c r="K38" s="309"/>
      <c r="L38" s="309"/>
      <c r="M38" s="309"/>
      <c r="N38" s="309"/>
      <c r="O38" s="160"/>
      <c r="P38" s="309"/>
      <c r="Q38" s="309"/>
      <c r="R38" s="309"/>
      <c r="S38" s="309"/>
      <c r="T38" s="160"/>
    </row>
    <row r="39" spans="2:22">
      <c r="B39" s="168" t="s">
        <v>110</v>
      </c>
      <c r="C39" s="108">
        <v>74.5</v>
      </c>
      <c r="D39" s="108">
        <v>85.9</v>
      </c>
      <c r="E39" s="198">
        <v>-11.400000000000006</v>
      </c>
      <c r="F39" s="198">
        <v>0.86728754365541316</v>
      </c>
      <c r="G39" s="160"/>
      <c r="H39" s="309"/>
      <c r="I39" s="309"/>
      <c r="J39" s="160"/>
      <c r="K39" s="309"/>
      <c r="L39" s="309"/>
      <c r="M39" s="309"/>
      <c r="N39" s="309"/>
      <c r="O39" s="160"/>
      <c r="P39" s="309"/>
      <c r="Q39" s="309"/>
      <c r="R39" s="309"/>
      <c r="S39" s="309"/>
      <c r="T39" s="160"/>
    </row>
    <row r="40" spans="2:22">
      <c r="B40" s="168" t="s">
        <v>80</v>
      </c>
      <c r="C40" s="108">
        <v>73.3</v>
      </c>
      <c r="D40" s="321">
        <v>85</v>
      </c>
      <c r="E40" s="198">
        <v>-11.700000000000003</v>
      </c>
      <c r="F40" s="198">
        <v>0.86235294117647054</v>
      </c>
      <c r="G40" s="160"/>
      <c r="H40" s="309"/>
      <c r="I40" s="309"/>
      <c r="J40" s="160"/>
      <c r="K40" s="309"/>
      <c r="L40" s="309"/>
      <c r="M40" s="309"/>
      <c r="N40" s="309"/>
      <c r="O40" s="160"/>
      <c r="P40" s="309"/>
      <c r="Q40" s="309"/>
      <c r="R40" s="309"/>
      <c r="S40" s="309"/>
      <c r="T40" s="160"/>
    </row>
    <row r="41" spans="2:22">
      <c r="B41" s="167" t="s">
        <v>111</v>
      </c>
      <c r="C41" s="264">
        <v>73.400000000000006</v>
      </c>
      <c r="D41" s="264">
        <v>85.5</v>
      </c>
      <c r="E41" s="197">
        <v>-12.099999999999994</v>
      </c>
      <c r="F41" s="199">
        <v>0.85847953216374273</v>
      </c>
      <c r="G41" s="160"/>
      <c r="H41" s="309"/>
      <c r="I41" s="309"/>
      <c r="J41" s="160"/>
      <c r="K41" s="309"/>
      <c r="L41" s="309"/>
      <c r="M41" s="309"/>
      <c r="N41" s="309"/>
      <c r="O41" s="160"/>
      <c r="P41" s="309"/>
      <c r="Q41" s="309"/>
      <c r="R41" s="309"/>
      <c r="S41" s="309"/>
      <c r="T41" s="160"/>
    </row>
    <row r="42" spans="2:22">
      <c r="B42" s="16" t="s">
        <v>113</v>
      </c>
      <c r="C42" s="16"/>
      <c r="D42" s="16"/>
      <c r="E42" s="16"/>
      <c r="F42" s="302"/>
      <c r="G42" s="302"/>
      <c r="H42" s="310"/>
      <c r="I42" s="310"/>
      <c r="J42" s="160"/>
      <c r="K42" s="310"/>
      <c r="L42" s="310"/>
      <c r="M42" s="310"/>
      <c r="N42" s="310"/>
      <c r="O42" s="160"/>
      <c r="P42" s="310"/>
      <c r="Q42" s="310"/>
      <c r="R42" s="310"/>
      <c r="S42" s="310"/>
      <c r="T42" s="160"/>
    </row>
    <row r="43" spans="2:22" ht="14.45" customHeight="1">
      <c r="B43" s="366" t="s">
        <v>60</v>
      </c>
      <c r="C43" s="366"/>
      <c r="D43" s="366"/>
      <c r="E43" s="366"/>
      <c r="F43" s="366"/>
      <c r="G43" s="366"/>
      <c r="H43" s="366"/>
      <c r="I43" s="366"/>
      <c r="J43" s="366"/>
      <c r="K43" s="160"/>
      <c r="L43" s="160"/>
      <c r="M43" s="160"/>
      <c r="N43" s="160"/>
      <c r="O43" s="160"/>
      <c r="P43" s="160"/>
      <c r="Q43" s="160"/>
      <c r="R43" s="160"/>
      <c r="S43" s="160"/>
      <c r="T43" s="160"/>
      <c r="U43" s="160"/>
      <c r="V43" s="160"/>
    </row>
    <row r="44" spans="2:22">
      <c r="B44" s="16" t="s">
        <v>114</v>
      </c>
      <c r="C44" s="16"/>
      <c r="D44" s="16"/>
      <c r="E44" s="16"/>
      <c r="K44" s="160"/>
      <c r="L44" s="160"/>
      <c r="M44" s="160"/>
      <c r="N44" s="160"/>
      <c r="O44" s="160"/>
      <c r="P44" s="160"/>
      <c r="Q44" s="160"/>
      <c r="R44" s="160"/>
      <c r="S44" s="160"/>
      <c r="T44" s="160"/>
      <c r="U44" s="160"/>
      <c r="V44" s="160"/>
    </row>
    <row r="45" spans="2:22">
      <c r="B45" s="16" t="s">
        <v>115</v>
      </c>
      <c r="C45" s="16"/>
      <c r="D45" s="16"/>
      <c r="E45" s="16"/>
    </row>
    <row r="46" spans="2:22">
      <c r="B46" s="16" t="s">
        <v>116</v>
      </c>
      <c r="C46" s="16"/>
      <c r="D46" s="16"/>
      <c r="E46" s="16"/>
    </row>
    <row r="47" spans="2:22">
      <c r="B47" s="16" t="s">
        <v>117</v>
      </c>
      <c r="C47" s="16"/>
      <c r="D47" s="16"/>
      <c r="E47" s="16"/>
    </row>
    <row r="48" spans="2:22">
      <c r="B48" s="16" t="s">
        <v>118</v>
      </c>
      <c r="C48" s="16"/>
      <c r="D48" s="16"/>
      <c r="E48" s="16"/>
    </row>
    <row r="49" spans="2:10">
      <c r="B49" s="16" t="s">
        <v>119</v>
      </c>
      <c r="C49" s="303"/>
      <c r="D49" s="303"/>
      <c r="E49" s="303"/>
    </row>
    <row r="50" spans="2:10">
      <c r="B50" s="16" t="s">
        <v>120</v>
      </c>
      <c r="C50" s="304"/>
      <c r="D50" s="304"/>
      <c r="E50" s="304"/>
    </row>
    <row r="51" spans="2:10" ht="14.45" customHeight="1">
      <c r="B51" s="358" t="s">
        <v>121</v>
      </c>
      <c r="C51" s="358"/>
      <c r="D51" s="358"/>
      <c r="E51" s="358"/>
      <c r="F51" s="358"/>
      <c r="G51" s="358"/>
      <c r="H51" s="358"/>
      <c r="I51" s="358"/>
      <c r="J51" s="358"/>
    </row>
    <row r="1048531" ht="15" customHeight="1"/>
  </sheetData>
  <mergeCells count="12">
    <mergeCell ref="M3:P3"/>
    <mergeCell ref="R3:U3"/>
    <mergeCell ref="M17:P17"/>
    <mergeCell ref="R17:U17"/>
    <mergeCell ref="C17:F17"/>
    <mergeCell ref="H17:K17"/>
    <mergeCell ref="B43:J43"/>
    <mergeCell ref="B51:J51"/>
    <mergeCell ref="C30:F30"/>
    <mergeCell ref="B1:D1"/>
    <mergeCell ref="C3:F3"/>
    <mergeCell ref="H3:K3"/>
  </mergeCells>
  <hyperlinks>
    <hyperlink ref="A1" location="Index!A1" display="Index" xr:uid="{40D3E553-1A09-47FF-B38C-172077152BD9}"/>
  </hyperlinks>
  <pageMargins left="0.7" right="0.7" top="0.75" bottom="0.75" header="0.3" footer="0.3"/>
  <pageSetup paperSize="9" scale="65" orientation="landscape" r:id="rId1"/>
  <headerFooter>
    <oddFooter>&amp;L&amp;1#&amp;"Calibri"&amp;11&amp;K000000OFFICIAL: Sensitive</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G14"/>
  <sheetViews>
    <sheetView showGridLines="0" zoomScaleNormal="100" zoomScaleSheetLayoutView="205" workbookViewId="0">
      <selection activeCell="D17" sqref="D17"/>
    </sheetView>
  </sheetViews>
  <sheetFormatPr defaultRowHeight="14.45"/>
  <cols>
    <col min="1" max="1" width="6.85546875" customWidth="1"/>
    <col min="3" max="3" width="12.7109375" customWidth="1"/>
    <col min="4" max="4" width="14.5703125" customWidth="1"/>
    <col min="5" max="5" width="20.85546875" customWidth="1"/>
  </cols>
  <sheetData>
    <row r="1" spans="1:7">
      <c r="A1" s="2" t="s">
        <v>50</v>
      </c>
    </row>
    <row r="2" spans="1:7">
      <c r="B2" s="71" t="s">
        <v>122</v>
      </c>
      <c r="C2" s="12"/>
      <c r="D2" s="12"/>
      <c r="E2" s="12"/>
    </row>
    <row r="3" spans="1:7" ht="35.450000000000003">
      <c r="B3" s="15" t="s">
        <v>52</v>
      </c>
      <c r="C3" s="20" t="s">
        <v>123</v>
      </c>
      <c r="D3" s="20" t="s">
        <v>124</v>
      </c>
      <c r="E3" s="20" t="s">
        <v>125</v>
      </c>
    </row>
    <row r="4" spans="1:7">
      <c r="B4" s="30">
        <v>2018</v>
      </c>
      <c r="C4" s="101">
        <v>121</v>
      </c>
      <c r="D4" s="347">
        <v>0.08</v>
      </c>
      <c r="E4" s="101">
        <v>164</v>
      </c>
    </row>
    <row r="5" spans="1:7">
      <c r="B5" s="30">
        <v>2019</v>
      </c>
      <c r="C5" s="101">
        <v>114</v>
      </c>
      <c r="D5" s="347">
        <v>0.08</v>
      </c>
      <c r="E5" s="101">
        <v>374</v>
      </c>
    </row>
    <row r="6" spans="1:7">
      <c r="B6" s="30">
        <v>2020</v>
      </c>
      <c r="C6" s="144">
        <v>103</v>
      </c>
      <c r="D6" s="348">
        <v>0.08</v>
      </c>
      <c r="E6" s="144">
        <v>264</v>
      </c>
    </row>
    <row r="7" spans="1:7">
      <c r="B7" s="30">
        <v>2021</v>
      </c>
      <c r="C7" s="144">
        <v>63</v>
      </c>
      <c r="D7" s="348">
        <v>0.11</v>
      </c>
      <c r="E7" s="144">
        <v>216</v>
      </c>
    </row>
    <row r="8" spans="1:7">
      <c r="B8" s="227">
        <v>2022</v>
      </c>
      <c r="C8" s="164">
        <v>66</v>
      </c>
      <c r="D8" s="349">
        <v>0.1</v>
      </c>
      <c r="E8" s="164">
        <v>292</v>
      </c>
      <c r="F8" s="202"/>
    </row>
    <row r="9" spans="1:7">
      <c r="B9" s="228">
        <v>2023</v>
      </c>
      <c r="C9" s="169">
        <v>85</v>
      </c>
      <c r="D9" s="350">
        <v>0.11</v>
      </c>
      <c r="E9" s="169">
        <v>187</v>
      </c>
      <c r="G9" s="117"/>
    </row>
    <row r="10" spans="1:7" ht="14.45" customHeight="1">
      <c r="B10" s="205" t="s">
        <v>126</v>
      </c>
      <c r="C10" s="206"/>
      <c r="D10" s="206"/>
      <c r="E10" s="207"/>
      <c r="F10" s="311"/>
      <c r="G10" s="117"/>
    </row>
    <row r="11" spans="1:7">
      <c r="B11" s="326" t="s">
        <v>127</v>
      </c>
      <c r="C11" s="311"/>
      <c r="D11" s="311"/>
      <c r="E11" s="311"/>
    </row>
    <row r="12" spans="1:7" ht="14.25" customHeight="1">
      <c r="B12" s="5" t="s">
        <v>128</v>
      </c>
      <c r="C12" s="4"/>
      <c r="D12" s="4"/>
      <c r="E12" s="4"/>
      <c r="F12" s="313"/>
    </row>
    <row r="13" spans="1:7">
      <c r="B13" s="327" t="s">
        <v>129</v>
      </c>
      <c r="C13" s="313"/>
      <c r="D13" s="313"/>
      <c r="E13" s="313"/>
      <c r="F13" s="313"/>
    </row>
    <row r="14" spans="1:7">
      <c r="B14" s="313"/>
      <c r="C14" s="313"/>
      <c r="D14" s="313"/>
      <c r="E14" s="313"/>
      <c r="F14" s="313"/>
    </row>
  </sheetData>
  <hyperlinks>
    <hyperlink ref="A1" location="Index!A1" display="Index" xr:uid="{3C7D2367-4967-4631-98AD-A79E82296F09}"/>
  </hyperlink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BCD0-E349-4102-93D4-DA97C25E35C4}">
  <dimension ref="A1:AH30"/>
  <sheetViews>
    <sheetView showGridLines="0" zoomScaleNormal="100" zoomScaleSheetLayoutView="110" workbookViewId="0">
      <selection activeCell="B14" sqref="B14:J18"/>
    </sheetView>
  </sheetViews>
  <sheetFormatPr defaultRowHeight="14.45"/>
  <cols>
    <col min="1" max="1" width="9" customWidth="1"/>
    <col min="2" max="2" width="7.5703125" customWidth="1"/>
    <col min="3" max="3" width="11.42578125" customWidth="1"/>
    <col min="4" max="4" width="15.28515625" customWidth="1"/>
    <col min="6" max="6" width="7.5703125" customWidth="1"/>
    <col min="7" max="7" width="6.5703125" customWidth="1"/>
    <col min="8" max="8" width="2.5703125" customWidth="1"/>
    <col min="9" max="9" width="12.140625" customWidth="1"/>
    <col min="10" max="10" width="14.140625" customWidth="1"/>
    <col min="12" max="12" width="7.28515625" customWidth="1"/>
    <col min="13" max="13" width="6" bestFit="1" customWidth="1"/>
    <col min="14" max="14" width="3.140625" customWidth="1"/>
  </cols>
  <sheetData>
    <row r="1" spans="1:34">
      <c r="A1" s="234" t="s">
        <v>50</v>
      </c>
      <c r="T1" s="232"/>
      <c r="U1" s="232"/>
      <c r="V1" s="232"/>
      <c r="W1" s="232"/>
      <c r="X1" s="232"/>
      <c r="Y1" s="232"/>
      <c r="Z1" s="232"/>
      <c r="AA1" s="232"/>
      <c r="AB1" s="232"/>
      <c r="AC1" s="232"/>
      <c r="AD1" s="232"/>
      <c r="AE1" s="232"/>
      <c r="AF1" s="232"/>
      <c r="AG1" s="232"/>
      <c r="AH1" s="232"/>
    </row>
    <row r="2" spans="1:34">
      <c r="B2" s="323" t="s">
        <v>130</v>
      </c>
      <c r="C2" s="322"/>
      <c r="D2" s="232"/>
      <c r="E2" s="232"/>
      <c r="F2" s="232"/>
      <c r="G2" s="232"/>
      <c r="H2" s="232"/>
      <c r="I2" s="232"/>
      <c r="J2" s="232"/>
      <c r="K2" s="232"/>
      <c r="L2" s="232"/>
      <c r="M2" s="232"/>
      <c r="N2" s="232"/>
      <c r="O2" s="232"/>
      <c r="P2" s="232"/>
      <c r="Q2" s="232"/>
      <c r="R2" s="232"/>
      <c r="S2" s="232"/>
    </row>
    <row r="3" spans="1:34" s="128" customFormat="1">
      <c r="A3" s="233"/>
      <c r="B3" s="320"/>
      <c r="C3" s="355" t="s">
        <v>131</v>
      </c>
      <c r="D3" s="355"/>
      <c r="E3" s="355"/>
      <c r="F3" s="355"/>
      <c r="G3" s="355"/>
      <c r="H3" s="324"/>
      <c r="I3" s="355" t="s">
        <v>132</v>
      </c>
      <c r="J3" s="355"/>
      <c r="K3" s="355"/>
      <c r="L3" s="355"/>
      <c r="M3" s="355"/>
      <c r="N3" s="324"/>
      <c r="O3" s="355" t="s">
        <v>133</v>
      </c>
      <c r="P3" s="355"/>
      <c r="Q3" s="355"/>
      <c r="R3" s="355"/>
      <c r="S3" s="355"/>
      <c r="T3"/>
      <c r="U3"/>
      <c r="V3"/>
      <c r="W3"/>
      <c r="X3"/>
      <c r="Y3"/>
      <c r="Z3"/>
      <c r="AA3"/>
      <c r="AB3"/>
      <c r="AC3"/>
      <c r="AD3"/>
      <c r="AE3"/>
      <c r="AF3"/>
      <c r="AG3"/>
      <c r="AH3"/>
    </row>
    <row r="4" spans="1:34" ht="47.1">
      <c r="A4" s="128"/>
      <c r="B4" s="21" t="s">
        <v>52</v>
      </c>
      <c r="C4" s="10" t="s">
        <v>91</v>
      </c>
      <c r="D4" s="10" t="s">
        <v>134</v>
      </c>
      <c r="E4" s="10" t="s">
        <v>135</v>
      </c>
      <c r="F4" s="235" t="s">
        <v>56</v>
      </c>
      <c r="G4" s="235" t="s">
        <v>57</v>
      </c>
      <c r="I4" s="10" t="s">
        <v>91</v>
      </c>
      <c r="J4" s="10" t="s">
        <v>134</v>
      </c>
      <c r="K4" s="10" t="s">
        <v>135</v>
      </c>
      <c r="L4" s="235" t="s">
        <v>56</v>
      </c>
      <c r="M4" s="235" t="s">
        <v>57</v>
      </c>
      <c r="O4" s="10" t="s">
        <v>91</v>
      </c>
      <c r="P4" s="10" t="s">
        <v>134</v>
      </c>
      <c r="Q4" s="10" t="s">
        <v>135</v>
      </c>
      <c r="R4" s="235" t="s">
        <v>56</v>
      </c>
      <c r="S4" s="235" t="s">
        <v>57</v>
      </c>
    </row>
    <row r="5" spans="1:34">
      <c r="B5" s="30">
        <v>2017</v>
      </c>
      <c r="C5" s="191">
        <v>0.26900000000000002</v>
      </c>
      <c r="D5" s="191">
        <v>0.222</v>
      </c>
      <c r="E5" s="191">
        <v>0.223</v>
      </c>
      <c r="F5" s="191">
        <v>4.7E-2</v>
      </c>
      <c r="G5" s="164">
        <v>1.2</v>
      </c>
      <c r="H5" s="13"/>
      <c r="I5" s="191">
        <v>0.309</v>
      </c>
      <c r="J5" s="191">
        <v>0.219</v>
      </c>
      <c r="K5" s="191">
        <v>0.221</v>
      </c>
      <c r="L5" s="191">
        <v>0.09</v>
      </c>
      <c r="M5" s="164">
        <v>1.4</v>
      </c>
      <c r="N5" s="13"/>
      <c r="O5" s="191">
        <v>0.24399999999999999</v>
      </c>
      <c r="P5" s="191">
        <v>0.13</v>
      </c>
      <c r="Q5" s="191">
        <v>0.13100000000000001</v>
      </c>
      <c r="R5" s="191">
        <v>0.114</v>
      </c>
      <c r="S5" s="164">
        <v>1.9</v>
      </c>
    </row>
    <row r="6" spans="1:34">
      <c r="B6" s="30">
        <v>2018</v>
      </c>
      <c r="C6" s="191">
        <v>0.24299999999999999</v>
      </c>
      <c r="D6" s="191">
        <v>0.17899999999999999</v>
      </c>
      <c r="E6" s="191">
        <v>0.18</v>
      </c>
      <c r="F6" s="191">
        <v>6.4000000000000001E-2</v>
      </c>
      <c r="G6" s="164">
        <v>1.4</v>
      </c>
      <c r="H6" s="13"/>
      <c r="I6" s="191">
        <v>0.27200000000000002</v>
      </c>
      <c r="J6" s="191">
        <v>0.18</v>
      </c>
      <c r="K6" s="191">
        <v>0.18099999999999999</v>
      </c>
      <c r="L6" s="191">
        <v>9.1999999999999998E-2</v>
      </c>
      <c r="M6" s="164">
        <v>1.5</v>
      </c>
      <c r="N6" s="13"/>
      <c r="O6" s="191">
        <v>0.17899999999999999</v>
      </c>
      <c r="P6" s="191">
        <v>0.11</v>
      </c>
      <c r="Q6" s="191">
        <v>0.111</v>
      </c>
      <c r="R6" s="191">
        <v>6.9000000000000006E-2</v>
      </c>
      <c r="S6" s="164">
        <v>1.6</v>
      </c>
    </row>
    <row r="7" spans="1:34">
      <c r="B7" s="30">
        <v>2019</v>
      </c>
      <c r="C7" s="191">
        <v>0.224</v>
      </c>
      <c r="D7" s="191">
        <v>0.161</v>
      </c>
      <c r="E7" s="191">
        <v>0.16200000000000001</v>
      </c>
      <c r="F7" s="191">
        <v>6.3E-2</v>
      </c>
      <c r="G7" s="164">
        <v>1.4</v>
      </c>
      <c r="H7" s="13"/>
      <c r="I7" s="191">
        <v>0.254</v>
      </c>
      <c r="J7" s="191">
        <v>0.17100000000000001</v>
      </c>
      <c r="K7" s="191">
        <v>0.17199999999999999</v>
      </c>
      <c r="L7" s="191">
        <v>8.4000000000000005E-2</v>
      </c>
      <c r="M7" s="164">
        <v>1.5</v>
      </c>
      <c r="N7" s="13"/>
      <c r="O7" s="191">
        <v>0.191</v>
      </c>
      <c r="P7" s="191">
        <v>0.11</v>
      </c>
      <c r="Q7" s="191">
        <v>0.111</v>
      </c>
      <c r="R7" s="191">
        <v>8.1000000000000003E-2</v>
      </c>
      <c r="S7" s="164">
        <v>1.7</v>
      </c>
    </row>
    <row r="8" spans="1:34">
      <c r="B8" s="30">
        <v>2020</v>
      </c>
      <c r="C8" s="191">
        <v>0.22700000000000001</v>
      </c>
      <c r="D8" s="191">
        <v>0.14499999999999999</v>
      </c>
      <c r="E8" s="191">
        <v>0.14699999999999999</v>
      </c>
      <c r="F8" s="191">
        <v>8.2000000000000003E-2</v>
      </c>
      <c r="G8" s="164">
        <v>1.6</v>
      </c>
      <c r="H8" s="13"/>
      <c r="I8" s="191">
        <v>0.18</v>
      </c>
      <c r="J8" s="191">
        <v>9.6000000000000002E-2</v>
      </c>
      <c r="K8" s="191">
        <v>9.8000000000000004E-2</v>
      </c>
      <c r="L8" s="191">
        <v>8.4000000000000005E-2</v>
      </c>
      <c r="M8" s="164">
        <v>1.9</v>
      </c>
      <c r="N8" s="13"/>
      <c r="O8" s="191">
        <v>0.14699999999999999</v>
      </c>
      <c r="P8" s="191">
        <v>0.06</v>
      </c>
      <c r="Q8" s="191">
        <v>6.0999999999999999E-2</v>
      </c>
      <c r="R8" s="191">
        <v>8.6999999999999994E-2</v>
      </c>
      <c r="S8" s="164">
        <v>2.4</v>
      </c>
    </row>
    <row r="9" spans="1:34">
      <c r="B9" s="30">
        <v>2021</v>
      </c>
      <c r="C9" s="191">
        <v>0.23200000000000001</v>
      </c>
      <c r="D9" s="191">
        <v>0.17699999999999999</v>
      </c>
      <c r="E9" s="191">
        <v>0.17899999999999999</v>
      </c>
      <c r="F9" s="191">
        <v>5.5E-2</v>
      </c>
      <c r="G9" s="164">
        <v>1.3</v>
      </c>
      <c r="H9" s="13"/>
      <c r="I9" s="191">
        <v>0.248</v>
      </c>
      <c r="J9" s="191">
        <v>0.154</v>
      </c>
      <c r="K9" s="191">
        <v>0.156</v>
      </c>
      <c r="L9" s="191">
        <v>9.2999999999999999E-2</v>
      </c>
      <c r="M9" s="164">
        <v>1.6</v>
      </c>
      <c r="N9" s="13"/>
      <c r="O9" s="191">
        <v>0.16800000000000001</v>
      </c>
      <c r="P9" s="191">
        <v>0.10199999999999999</v>
      </c>
      <c r="Q9" s="191">
        <v>0.10299999999999999</v>
      </c>
      <c r="R9" s="191">
        <v>6.6000000000000003E-2</v>
      </c>
      <c r="S9" s="164">
        <v>1.7</v>
      </c>
    </row>
    <row r="10" spans="1:34">
      <c r="B10" s="30">
        <v>2022</v>
      </c>
      <c r="C10" s="191">
        <v>0.255</v>
      </c>
      <c r="D10" s="191">
        <v>0.187</v>
      </c>
      <c r="E10" s="191">
        <v>0.188</v>
      </c>
      <c r="F10" s="191">
        <v>6.8000000000000005E-2</v>
      </c>
      <c r="G10" s="164">
        <v>1.4</v>
      </c>
      <c r="H10" s="13"/>
      <c r="I10" s="191">
        <v>0.246</v>
      </c>
      <c r="J10" s="191">
        <v>0.16900000000000001</v>
      </c>
      <c r="K10" s="191">
        <v>0.17100000000000001</v>
      </c>
      <c r="L10" s="191">
        <v>7.6999999999999999E-2</v>
      </c>
      <c r="M10" s="164">
        <v>1.5</v>
      </c>
      <c r="N10" s="13"/>
      <c r="O10" s="191">
        <v>0.17599999999999999</v>
      </c>
      <c r="P10" s="191">
        <v>0.105</v>
      </c>
      <c r="Q10" s="191">
        <v>0.106</v>
      </c>
      <c r="R10" s="191">
        <v>7.0000000000000007E-2</v>
      </c>
      <c r="S10" s="164">
        <v>1.7</v>
      </c>
    </row>
    <row r="11" spans="1:34">
      <c r="B11" s="21">
        <v>2023</v>
      </c>
      <c r="C11" s="344">
        <v>0.22700000000000001</v>
      </c>
      <c r="D11" s="344">
        <v>0.17</v>
      </c>
      <c r="E11" s="344">
        <v>0.17100000000000001</v>
      </c>
      <c r="F11" s="193">
        <v>5.7000000000000002E-2</v>
      </c>
      <c r="G11" s="169">
        <v>1.3</v>
      </c>
      <c r="H11" s="13"/>
      <c r="I11" s="344">
        <v>0.24399999999999999</v>
      </c>
      <c r="J11" s="344">
        <v>0.16800000000000001</v>
      </c>
      <c r="K11" s="344">
        <v>0.16900000000000001</v>
      </c>
      <c r="L11" s="193">
        <v>7.5999999999999998E-2</v>
      </c>
      <c r="M11" s="169">
        <v>1.5</v>
      </c>
      <c r="N11" s="13"/>
      <c r="O11" s="344">
        <v>0.16800000000000001</v>
      </c>
      <c r="P11" s="344">
        <v>0.10100000000000001</v>
      </c>
      <c r="Q11" s="344">
        <v>0.10199999999999999</v>
      </c>
      <c r="R11" s="193">
        <v>6.6000000000000003E-2</v>
      </c>
      <c r="S11" s="169">
        <v>1.7</v>
      </c>
    </row>
    <row r="12" spans="1:34">
      <c r="B12" s="16" t="s">
        <v>98</v>
      </c>
    </row>
    <row r="13" spans="1:34">
      <c r="B13" s="366" t="s">
        <v>60</v>
      </c>
      <c r="C13" s="366"/>
      <c r="D13" s="366"/>
      <c r="E13" s="366"/>
      <c r="F13" s="366"/>
      <c r="G13" s="366"/>
      <c r="H13" s="366"/>
      <c r="I13" s="366"/>
      <c r="J13" s="366"/>
    </row>
    <row r="14" spans="1:34" ht="27.6" customHeight="1">
      <c r="B14" s="363" t="s">
        <v>99</v>
      </c>
      <c r="C14" s="363"/>
      <c r="D14" s="363"/>
      <c r="E14" s="363"/>
      <c r="F14" s="363"/>
      <c r="G14" s="363"/>
      <c r="H14" s="363"/>
      <c r="I14" s="363"/>
      <c r="J14" s="363"/>
    </row>
    <row r="15" spans="1:34" ht="27.6" customHeight="1">
      <c r="B15" s="363" t="s">
        <v>100</v>
      </c>
      <c r="C15" s="363"/>
      <c r="D15" s="363"/>
      <c r="E15" s="363"/>
      <c r="F15" s="363"/>
      <c r="G15" s="363"/>
      <c r="H15" s="363"/>
      <c r="I15" s="363"/>
      <c r="J15" s="363"/>
    </row>
    <row r="16" spans="1:34" ht="20.45" customHeight="1">
      <c r="B16" s="357" t="s">
        <v>101</v>
      </c>
      <c r="C16" s="357"/>
      <c r="D16" s="357"/>
      <c r="E16" s="357"/>
      <c r="F16" s="357"/>
      <c r="G16" s="357"/>
      <c r="H16" s="357"/>
      <c r="I16" s="357"/>
      <c r="J16" s="357"/>
    </row>
    <row r="17" spans="2:10">
      <c r="B17" s="290" t="s">
        <v>102</v>
      </c>
      <c r="C17" s="290"/>
      <c r="D17" s="290"/>
      <c r="E17" s="290"/>
      <c r="F17" s="290"/>
      <c r="G17" s="290"/>
      <c r="H17" s="290"/>
      <c r="I17" s="290"/>
      <c r="J17" s="290"/>
    </row>
    <row r="18" spans="2:10">
      <c r="B18" s="358" t="s">
        <v>103</v>
      </c>
      <c r="C18" s="358"/>
      <c r="D18" s="358"/>
      <c r="E18" s="358"/>
      <c r="F18" s="358"/>
      <c r="G18" s="358"/>
      <c r="H18" s="358"/>
      <c r="I18" s="358"/>
      <c r="J18" s="358"/>
    </row>
    <row r="28" spans="2:10">
      <c r="B28" s="191"/>
    </row>
    <row r="29" spans="2:10">
      <c r="B29" s="191"/>
    </row>
    <row r="30" spans="2:10">
      <c r="B30" s="191"/>
    </row>
  </sheetData>
  <mergeCells count="8">
    <mergeCell ref="B18:J18"/>
    <mergeCell ref="O3:S3"/>
    <mergeCell ref="B13:J13"/>
    <mergeCell ref="B14:J14"/>
    <mergeCell ref="B15:J15"/>
    <mergeCell ref="B16:J16"/>
    <mergeCell ref="C3:G3"/>
    <mergeCell ref="I3:M3"/>
  </mergeCells>
  <hyperlinks>
    <hyperlink ref="A1" location="Index!A1" display="Index" xr:uid="{155C636B-73E0-4395-AF24-F41BE5C1D095}"/>
  </hyperlinks>
  <pageMargins left="0.7" right="0.7" top="0.75" bottom="0.75" header="0.3" footer="0.3"/>
  <pageSetup paperSize="9" orientation="landscape" r:id="rId1"/>
  <headerFooter>
    <oddFooter>&amp;L&amp;1#&amp;"Calibri"&amp;11&amp;K000000OFFICIAL: Sensitive</oddFooter>
  </headerFooter>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D41902-85C8-42E4-8978-EC908FDB817C}"/>
</file>

<file path=customXml/itemProps2.xml><?xml version="1.0" encoding="utf-8"?>
<ds:datastoreItem xmlns:ds="http://schemas.openxmlformats.org/officeDocument/2006/customXml" ds:itemID="{46EA4606-E02A-403B-94CA-AEE351C3D97D}"/>
</file>

<file path=customXml/itemProps3.xml><?xml version="1.0" encoding="utf-8"?>
<ds:datastoreItem xmlns:ds="http://schemas.openxmlformats.org/officeDocument/2006/customXml" ds:itemID="{D7940CCB-C4F8-44E5-A609-759B8B2ADE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2024-06-06T00:07:04Z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2022-10-26T03:44:40Z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79e0f6bd-a439-49d1-a47a-837161c8afd9</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DET_EDRMS_RCS">
    <vt:lpwstr/>
  </property>
  <property fmtid="{D5CDD505-2E9C-101B-9397-08002B2CF9AE}" pid="12" name="DET_EDRMS_BusUnit">
    <vt:lpwstr/>
  </property>
  <property fmtid="{D5CDD505-2E9C-101B-9397-08002B2CF9AE}" pid="13" name="DET_EDRMS_SecClass">
    <vt:lpwstr/>
  </property>
  <property fmtid="{D5CDD505-2E9C-101B-9397-08002B2CF9AE}" pid="14" name="RecordPoint_WorkflowType">
    <vt:lpwstr>ActiveSubmitStub</vt:lpwstr>
  </property>
  <property fmtid="{D5CDD505-2E9C-101B-9397-08002B2CF9AE}" pid="15" name="RecordPoint_ActiveItemUniqueId">
    <vt:lpwstr>{af4c7ab8-5271-4b9f-9ba2-d78387df5f4b}</vt:lpwstr>
  </property>
  <property fmtid="{D5CDD505-2E9C-101B-9397-08002B2CF9AE}" pid="16" name="RecordPoint_ActiveItemWebId">
    <vt:lpwstr>{fa990ce2-953b-4af7-8228-e9ed0e82877c}</vt:lpwstr>
  </property>
  <property fmtid="{D5CDD505-2E9C-101B-9397-08002B2CF9AE}" pid="17" name="RecordPoint_ActiveItemSiteId">
    <vt:lpwstr>{be05812b-252d-4ae0-a863-b38bff509139}</vt:lpwstr>
  </property>
  <property fmtid="{D5CDD505-2E9C-101B-9397-08002B2CF9AE}" pid="18" name="RecordPoint_ActiveItemListId">
    <vt:lpwstr>{ce157843-a7f2-480a-9a6a-133acaff70c6}</vt:lpwstr>
  </property>
  <property fmtid="{D5CDD505-2E9C-101B-9397-08002B2CF9AE}" pid="19" name="RecordPoint_RecordNumberSubmitted">
    <vt:lpwstr>R20220594455</vt:lpwstr>
  </property>
  <property fmtid="{D5CDD505-2E9C-101B-9397-08002B2CF9AE}" pid="20" name="RecordPoint_SubmissionCompleted">
    <vt:lpwstr>2022-11-21T13:27:13.8100514+11:00</vt:lpwstr>
  </property>
</Properties>
</file>